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ENTRAL" sheetId="1" r:id="rId1"/>
    <sheet name="EASTERN" sheetId="2" r:id="rId2"/>
    <sheet name="WESTERN" sheetId="3" r:id="rId3"/>
    <sheet name="NORTHERN" sheetId="4" r:id="rId4"/>
  </sheets>
  <calcPr calcId="152511"/>
</workbook>
</file>

<file path=xl/calcChain.xml><?xml version="1.0" encoding="utf-8"?>
<calcChain xmlns="http://schemas.openxmlformats.org/spreadsheetml/2006/main">
  <c r="G87" i="4" l="1"/>
  <c r="H87" i="4"/>
  <c r="I87" i="4"/>
  <c r="J87" i="4"/>
  <c r="K87" i="4"/>
  <c r="L87" i="4"/>
  <c r="M87" i="4"/>
  <c r="N87" i="4"/>
  <c r="O87" i="4"/>
  <c r="P87" i="4"/>
  <c r="G86" i="4"/>
  <c r="H86" i="4"/>
  <c r="I86" i="4"/>
  <c r="J86" i="4"/>
  <c r="K86" i="4"/>
  <c r="L86" i="4"/>
  <c r="M86" i="4"/>
  <c r="N86" i="4"/>
  <c r="O86" i="4"/>
  <c r="P86" i="4"/>
  <c r="F87" i="4"/>
  <c r="F86" i="4"/>
  <c r="G81" i="4"/>
  <c r="H81" i="4"/>
  <c r="I81" i="4"/>
  <c r="J81" i="4"/>
  <c r="K81" i="4"/>
  <c r="L81" i="4"/>
  <c r="M81" i="4"/>
  <c r="N81" i="4"/>
  <c r="O81" i="4"/>
  <c r="P81" i="4"/>
  <c r="G80" i="4"/>
  <c r="H80" i="4"/>
  <c r="I80" i="4"/>
  <c r="J80" i="4"/>
  <c r="K80" i="4"/>
  <c r="L80" i="4"/>
  <c r="M80" i="4"/>
  <c r="N80" i="4"/>
  <c r="O80" i="4"/>
  <c r="P80" i="4"/>
  <c r="F81" i="4"/>
  <c r="F80" i="4"/>
  <c r="G75" i="4"/>
  <c r="H75" i="4"/>
  <c r="I75" i="4"/>
  <c r="J75" i="4"/>
  <c r="K75" i="4"/>
  <c r="L75" i="4"/>
  <c r="M75" i="4"/>
  <c r="N75" i="4"/>
  <c r="O75" i="4"/>
  <c r="P75" i="4"/>
  <c r="G74" i="4"/>
  <c r="H74" i="4"/>
  <c r="I74" i="4"/>
  <c r="J74" i="4"/>
  <c r="K74" i="4"/>
  <c r="L74" i="4"/>
  <c r="M74" i="4"/>
  <c r="N74" i="4"/>
  <c r="O74" i="4"/>
  <c r="P74" i="4"/>
  <c r="F75" i="4"/>
  <c r="F74" i="4"/>
  <c r="G69" i="4"/>
  <c r="H69" i="4"/>
  <c r="I69" i="4"/>
  <c r="J69" i="4"/>
  <c r="K69" i="4"/>
  <c r="L69" i="4"/>
  <c r="M69" i="4"/>
  <c r="N69" i="4"/>
  <c r="O69" i="4"/>
  <c r="P69" i="4"/>
  <c r="G68" i="4"/>
  <c r="H68" i="4"/>
  <c r="I68" i="4"/>
  <c r="J68" i="4"/>
  <c r="K68" i="4"/>
  <c r="L68" i="4"/>
  <c r="M68" i="4"/>
  <c r="N68" i="4"/>
  <c r="O68" i="4"/>
  <c r="P68" i="4"/>
  <c r="F69" i="4"/>
  <c r="F68" i="4"/>
  <c r="G63" i="4"/>
  <c r="H63" i="4"/>
  <c r="I63" i="4"/>
  <c r="J63" i="4"/>
  <c r="K63" i="4"/>
  <c r="L63" i="4"/>
  <c r="M63" i="4"/>
  <c r="N63" i="4"/>
  <c r="O63" i="4"/>
  <c r="P63" i="4"/>
  <c r="G62" i="4"/>
  <c r="H62" i="4"/>
  <c r="I62" i="4"/>
  <c r="J62" i="4"/>
  <c r="K62" i="4"/>
  <c r="L62" i="4"/>
  <c r="M62" i="4"/>
  <c r="N62" i="4"/>
  <c r="O62" i="4"/>
  <c r="P62" i="4"/>
  <c r="F63" i="4"/>
  <c r="F62" i="4"/>
  <c r="G57" i="4"/>
  <c r="H57" i="4"/>
  <c r="I57" i="4"/>
  <c r="J57" i="4"/>
  <c r="K57" i="4"/>
  <c r="L57" i="4"/>
  <c r="M57" i="4"/>
  <c r="N57" i="4"/>
  <c r="O57" i="4"/>
  <c r="P57" i="4"/>
  <c r="G56" i="4"/>
  <c r="H56" i="4"/>
  <c r="I56" i="4"/>
  <c r="J56" i="4"/>
  <c r="K56" i="4"/>
  <c r="L56" i="4"/>
  <c r="M56" i="4"/>
  <c r="N56" i="4"/>
  <c r="O56" i="4"/>
  <c r="P56" i="4"/>
  <c r="F57" i="4"/>
  <c r="F56" i="4"/>
  <c r="G63" i="3"/>
  <c r="H63" i="3"/>
  <c r="I63" i="3"/>
  <c r="J63" i="3"/>
  <c r="K63" i="3"/>
  <c r="L63" i="3"/>
  <c r="M63" i="3"/>
  <c r="N63" i="3"/>
  <c r="O63" i="3"/>
  <c r="G62" i="3"/>
  <c r="H62" i="3"/>
  <c r="I62" i="3"/>
  <c r="J62" i="3"/>
  <c r="K62" i="3"/>
  <c r="L62" i="3"/>
  <c r="M62" i="3"/>
  <c r="N62" i="3"/>
  <c r="O62" i="3"/>
  <c r="G69" i="3"/>
  <c r="H69" i="3"/>
  <c r="I69" i="3"/>
  <c r="J69" i="3"/>
  <c r="K69" i="3"/>
  <c r="L69" i="3"/>
  <c r="M69" i="3"/>
  <c r="N69" i="3"/>
  <c r="O69" i="3"/>
  <c r="G68" i="3"/>
  <c r="H68" i="3"/>
  <c r="I68" i="3"/>
  <c r="J68" i="3"/>
  <c r="K68" i="3"/>
  <c r="L68" i="3"/>
  <c r="M68" i="3"/>
  <c r="N68" i="3"/>
  <c r="O68" i="3"/>
  <c r="G75" i="3"/>
  <c r="H75" i="3"/>
  <c r="I75" i="3"/>
  <c r="J75" i="3"/>
  <c r="K75" i="3"/>
  <c r="L75" i="3"/>
  <c r="M75" i="3"/>
  <c r="N75" i="3"/>
  <c r="O75" i="3"/>
  <c r="G74" i="3"/>
  <c r="H74" i="3"/>
  <c r="I74" i="3"/>
  <c r="J74" i="3"/>
  <c r="K74" i="3"/>
  <c r="L74" i="3"/>
  <c r="M74" i="3"/>
  <c r="N74" i="3"/>
  <c r="O74" i="3"/>
  <c r="G81" i="3"/>
  <c r="H81" i="3"/>
  <c r="I81" i="3"/>
  <c r="J81" i="3"/>
  <c r="K81" i="3"/>
  <c r="L81" i="3"/>
  <c r="M81" i="3"/>
  <c r="N81" i="3"/>
  <c r="O81" i="3"/>
  <c r="G80" i="3"/>
  <c r="H80" i="3"/>
  <c r="I80" i="3"/>
  <c r="J80" i="3"/>
  <c r="K80" i="3"/>
  <c r="L80" i="3"/>
  <c r="M80" i="3"/>
  <c r="N80" i="3"/>
  <c r="O80" i="3"/>
  <c r="G87" i="3"/>
  <c r="H87" i="3"/>
  <c r="I87" i="3"/>
  <c r="J87" i="3"/>
  <c r="K87" i="3"/>
  <c r="L87" i="3"/>
  <c r="M87" i="3"/>
  <c r="N87" i="3"/>
  <c r="O87" i="3"/>
  <c r="G86" i="3"/>
  <c r="H86" i="3"/>
  <c r="I86" i="3"/>
  <c r="J86" i="3"/>
  <c r="K86" i="3"/>
  <c r="L86" i="3"/>
  <c r="M86" i="3"/>
  <c r="N86" i="3"/>
  <c r="O86" i="3"/>
  <c r="F87" i="3"/>
  <c r="F86" i="3"/>
  <c r="F81" i="3"/>
  <c r="F80" i="3"/>
  <c r="F75" i="3"/>
  <c r="F74" i="3"/>
  <c r="F69" i="3"/>
  <c r="F68" i="3"/>
  <c r="F63" i="3"/>
  <c r="F62" i="3"/>
  <c r="G57" i="3"/>
  <c r="H57" i="3"/>
  <c r="I57" i="3"/>
  <c r="J57" i="3"/>
  <c r="K57" i="3"/>
  <c r="L57" i="3"/>
  <c r="M57" i="3"/>
  <c r="N57" i="3"/>
  <c r="O57" i="3"/>
  <c r="F57" i="3"/>
  <c r="G56" i="3"/>
  <c r="H56" i="3"/>
  <c r="I56" i="3"/>
  <c r="J56" i="3"/>
  <c r="K56" i="3"/>
  <c r="L56" i="3"/>
  <c r="M56" i="3"/>
  <c r="N56" i="3"/>
  <c r="O56" i="3"/>
  <c r="F56" i="3"/>
  <c r="K87" i="2"/>
  <c r="J87" i="2"/>
  <c r="I87" i="2"/>
  <c r="H87" i="2"/>
  <c r="G87" i="2"/>
  <c r="G86" i="2"/>
  <c r="H86" i="2"/>
  <c r="I86" i="2"/>
  <c r="J86" i="2"/>
  <c r="K86" i="2"/>
  <c r="F87" i="2"/>
  <c r="F86" i="2"/>
  <c r="G81" i="2"/>
  <c r="H81" i="2"/>
  <c r="I81" i="2"/>
  <c r="J81" i="2"/>
  <c r="K81" i="2"/>
  <c r="G80" i="2"/>
  <c r="H80" i="2"/>
  <c r="I80" i="2"/>
  <c r="J80" i="2"/>
  <c r="K80" i="2"/>
  <c r="F81" i="2"/>
  <c r="F80" i="2"/>
  <c r="G75" i="2"/>
  <c r="H75" i="2"/>
  <c r="I75" i="2"/>
  <c r="J75" i="2"/>
  <c r="K75" i="2"/>
  <c r="F75" i="2"/>
  <c r="G74" i="2"/>
  <c r="H74" i="2"/>
  <c r="I74" i="2"/>
  <c r="J74" i="2"/>
  <c r="K74" i="2"/>
  <c r="F74" i="2"/>
  <c r="G69" i="2"/>
  <c r="H69" i="2"/>
  <c r="I69" i="2"/>
  <c r="J69" i="2"/>
  <c r="K69" i="2"/>
  <c r="G68" i="2"/>
  <c r="H68" i="2"/>
  <c r="I68" i="2"/>
  <c r="J68" i="2"/>
  <c r="K68" i="2"/>
  <c r="F69" i="2"/>
  <c r="F68" i="2"/>
  <c r="G63" i="2"/>
  <c r="H63" i="2"/>
  <c r="I63" i="2"/>
  <c r="J63" i="2"/>
  <c r="K63" i="2"/>
  <c r="G62" i="2"/>
  <c r="H62" i="2"/>
  <c r="I62" i="2"/>
  <c r="J62" i="2"/>
  <c r="K62" i="2"/>
  <c r="F63" i="2"/>
  <c r="F62" i="2"/>
  <c r="G57" i="2"/>
  <c r="H57" i="2"/>
  <c r="I57" i="2"/>
  <c r="J57" i="2"/>
  <c r="K57" i="2"/>
  <c r="G56" i="2"/>
  <c r="H56" i="2"/>
  <c r="I56" i="2"/>
  <c r="J56" i="2"/>
  <c r="K56" i="2"/>
  <c r="F57" i="2"/>
  <c r="F56" i="2"/>
  <c r="G87" i="1"/>
  <c r="H87" i="1"/>
  <c r="I87" i="1"/>
  <c r="J87" i="1"/>
  <c r="K87" i="1"/>
  <c r="G86" i="1"/>
  <c r="H86" i="1"/>
  <c r="I86" i="1"/>
  <c r="J86" i="1"/>
  <c r="K86" i="1"/>
  <c r="F87" i="1"/>
  <c r="F86" i="1"/>
  <c r="G81" i="1"/>
  <c r="H81" i="1"/>
  <c r="I81" i="1"/>
  <c r="J81" i="1"/>
  <c r="K81" i="1"/>
  <c r="G80" i="1"/>
  <c r="H80" i="1"/>
  <c r="I80" i="1"/>
  <c r="J80" i="1"/>
  <c r="K80" i="1"/>
  <c r="F81" i="1"/>
  <c r="F80" i="1"/>
  <c r="G75" i="1"/>
  <c r="H75" i="1"/>
  <c r="I75" i="1"/>
  <c r="J75" i="1"/>
  <c r="K75" i="1"/>
  <c r="F75" i="1"/>
  <c r="G74" i="1"/>
  <c r="H74" i="1"/>
  <c r="I74" i="1"/>
  <c r="J74" i="1"/>
  <c r="K74" i="1"/>
  <c r="F74" i="1"/>
  <c r="G69" i="1"/>
  <c r="H69" i="1"/>
  <c r="I69" i="1"/>
  <c r="J69" i="1"/>
  <c r="K69" i="1"/>
  <c r="G68" i="1"/>
  <c r="H68" i="1"/>
  <c r="I68" i="1"/>
  <c r="J68" i="1"/>
  <c r="K68" i="1"/>
  <c r="F69" i="1"/>
  <c r="F68" i="1"/>
  <c r="G63" i="1"/>
  <c r="H63" i="1"/>
  <c r="I63" i="1"/>
  <c r="J63" i="1"/>
  <c r="K63" i="1"/>
  <c r="G62" i="1"/>
  <c r="H62" i="1"/>
  <c r="I62" i="1"/>
  <c r="J62" i="1"/>
  <c r="K62" i="1"/>
  <c r="F63" i="1"/>
  <c r="F62" i="1"/>
  <c r="G57" i="1"/>
  <c r="H57" i="1"/>
  <c r="I57" i="1"/>
  <c r="J57" i="1"/>
  <c r="K57" i="1"/>
  <c r="G56" i="1"/>
  <c r="H56" i="1"/>
  <c r="I56" i="1"/>
  <c r="J56" i="1"/>
  <c r="K56" i="1"/>
  <c r="F57" i="1"/>
  <c r="F56" i="1"/>
</calcChain>
</file>

<file path=xl/sharedStrings.xml><?xml version="1.0" encoding="utf-8"?>
<sst xmlns="http://schemas.openxmlformats.org/spreadsheetml/2006/main" count="1085" uniqueCount="62">
  <si>
    <t>TENDER NO: CTN  152 /2019 - SUPPLY OF BARBED WIRE, PIG &amp; GOAT, RAZOR WIRE, CHAINLINK FENCE AND STAPLES.</t>
  </si>
  <si>
    <t>COMPANY</t>
  </si>
  <si>
    <t>Item #</t>
  </si>
  <si>
    <t>Item Description</t>
  </si>
  <si>
    <t>Unit of Issue</t>
  </si>
  <si>
    <t>RATES</t>
  </si>
  <si>
    <t>LAMI (VIP)</t>
  </si>
  <si>
    <t>NAKASI (VIP)</t>
  </si>
  <si>
    <t>NASINU (VIP)</t>
  </si>
  <si>
    <t>NAUSORI (VIP)</t>
  </si>
  <si>
    <t>NAVUA (VIP)</t>
  </si>
  <si>
    <t>SUVA (VIP)</t>
  </si>
  <si>
    <t>Delivery days after receipt of LPO</t>
  </si>
  <si>
    <t>BIL</t>
  </si>
  <si>
    <t xml:space="preserve">Fencing Staples (''U'' Nails) - 3/4''  </t>
  </si>
  <si>
    <t>1 Kg Pack</t>
  </si>
  <si>
    <t>Deliver</t>
  </si>
  <si>
    <t>within same week</t>
  </si>
  <si>
    <t>Collect</t>
  </si>
  <si>
    <t xml:space="preserve">Fencing Staples (''U'' Nails) - 1''  </t>
  </si>
  <si>
    <t xml:space="preserve">Fencing Staples (''U'' Nails) - 2''  </t>
  </si>
  <si>
    <t>25 Kg Box</t>
  </si>
  <si>
    <t>Nail Staples Galvanised 12mm</t>
  </si>
  <si>
    <t xml:space="preserve">1 kg   </t>
  </si>
  <si>
    <t>Nail Staples Galvanised 20mm</t>
  </si>
  <si>
    <t>Nail Staples Galvanised 25mm</t>
  </si>
  <si>
    <t>Nail Staples Galvanised 30mm</t>
  </si>
  <si>
    <t>Nail Staples Galvanised 40mm</t>
  </si>
  <si>
    <t>Nail Staples Galvanised 50mm</t>
  </si>
  <si>
    <t>KOROVOU (VIP)</t>
  </si>
  <si>
    <t>LEVUKA (VIP)</t>
  </si>
  <si>
    <t>LOMAIVUNA (VIP)</t>
  </si>
  <si>
    <t>NAYAVU (VIP)</t>
  </si>
  <si>
    <t>TAILEVU (VIP)</t>
  </si>
  <si>
    <t>VUNIDAWA (VIP)</t>
  </si>
  <si>
    <t>BA (VIP)</t>
  </si>
  <si>
    <t>KOROLEVU (VIP)</t>
  </si>
  <si>
    <t>LAUTOKA (VIP)</t>
  </si>
  <si>
    <t>LOMAWAI (VIP)</t>
  </si>
  <si>
    <t>NADELEI (VIP)</t>
  </si>
  <si>
    <t>NADI (VIP)</t>
  </si>
  <si>
    <t>RAKIRAKI (VIP)</t>
  </si>
  <si>
    <t>SIGATOKA (VIP)</t>
  </si>
  <si>
    <t>VATUKOULA (VIP)</t>
  </si>
  <si>
    <t>TAVUA (VIP)</t>
  </si>
  <si>
    <t>LABASA (VIP)</t>
  </si>
  <si>
    <t>SAVUSAVU (VIP)</t>
  </si>
  <si>
    <t>SEAQAQA (VIP)</t>
  </si>
  <si>
    <t>TAVEUNI (VIP)</t>
  </si>
  <si>
    <t>NABOUWALU (VIP)</t>
  </si>
  <si>
    <t>LEKUTU (VIP)</t>
  </si>
  <si>
    <t>NAMALATA (VIP)</t>
  </si>
  <si>
    <t>WAINIKORO (VIP)</t>
  </si>
  <si>
    <t>NATEWA (VIP)</t>
  </si>
  <si>
    <t>RABI (VIP)</t>
  </si>
  <si>
    <t xml:space="preserve">TUKAVESI (VIP) </t>
  </si>
  <si>
    <r>
      <t xml:space="preserve">Fencing Staples (''U'' Nails) - 1  </t>
    </r>
    <r>
      <rPr>
        <b/>
        <sz val="8"/>
        <rFont val="Calibri"/>
        <family val="2"/>
        <scheme val="minor"/>
      </rPr>
      <t>1/4</t>
    </r>
    <r>
      <rPr>
        <b/>
        <sz val="11"/>
        <rFont val="Calibri"/>
        <family val="2"/>
        <scheme val="minor"/>
      </rPr>
      <t xml:space="preserve"> ''</t>
    </r>
  </si>
  <si>
    <r>
      <t xml:space="preserve">Fencing Staples (''U'' Nails) - 1  </t>
    </r>
    <r>
      <rPr>
        <b/>
        <sz val="8"/>
        <rFont val="Calibri"/>
        <family val="2"/>
        <scheme val="minor"/>
      </rPr>
      <t>1/2</t>
    </r>
    <r>
      <rPr>
        <b/>
        <sz val="11"/>
        <rFont val="Calibri"/>
        <family val="2"/>
        <scheme val="minor"/>
      </rPr>
      <t xml:space="preserve"> ''</t>
    </r>
  </si>
  <si>
    <t>Options</t>
  </si>
  <si>
    <t>PACIFIC WIRES</t>
  </si>
  <si>
    <t>TENDER NO: CTN  152 /2019 - SUPPLY OF BARBED WIRE, PIG &amp; GOAT, RAZOR WIRE, CHAINLINK FENCE AND STAPLES. - NORTHERN</t>
  </si>
  <si>
    <t>2-3 working day - Deliver to govt. depot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</si>
</sst>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/>
    <xf numFmtId="164" fontId="4" fillId="0" borderId="0" xfId="1" applyFont="1"/>
    <xf numFmtId="164" fontId="0" fillId="0" borderId="0" xfId="1" applyFont="1"/>
    <xf numFmtId="0" fontId="6" fillId="0" borderId="0" xfId="0" applyFont="1"/>
    <xf numFmtId="164" fontId="6" fillId="0" borderId="0" xfId="1" applyFont="1"/>
    <xf numFmtId="0" fontId="0" fillId="0" borderId="0" xfId="0" applyFont="1"/>
    <xf numFmtId="0" fontId="0" fillId="0" borderId="0" xfId="0" applyFont="1" applyAlignment="1">
      <alignment wrapText="1"/>
    </xf>
    <xf numFmtId="164" fontId="1" fillId="0" borderId="1" xfId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164" fontId="1" fillId="0" borderId="0" xfId="1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1" xfId="0" applyFont="1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/>
    <xf numFmtId="164" fontId="0" fillId="0" borderId="1" xfId="1" applyFont="1" applyBorder="1" applyAlignment="1" applyProtection="1">
      <protection locked="0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3" fillId="0" borderId="0" xfId="1" applyFont="1" applyAlignment="1"/>
    <xf numFmtId="164" fontId="0" fillId="0" borderId="0" xfId="1" applyFont="1" applyAlignment="1"/>
    <xf numFmtId="1" fontId="4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164" fontId="3" fillId="2" borderId="1" xfId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wrapText="1"/>
    </xf>
    <xf numFmtId="1" fontId="3" fillId="0" borderId="0" xfId="1" applyNumberFormat="1" applyFont="1" applyAlignment="1">
      <alignment horizontal="center" vertical="center" wrapText="1"/>
    </xf>
    <xf numFmtId="0" fontId="4" fillId="0" borderId="0" xfId="0" applyFont="1" applyAlignment="1"/>
    <xf numFmtId="164" fontId="4" fillId="0" borderId="0" xfId="1" applyFont="1" applyAlignment="1"/>
    <xf numFmtId="0" fontId="3" fillId="0" borderId="1" xfId="0" applyFont="1" applyBorder="1" applyAlignment="1">
      <alignment horizontal="left"/>
    </xf>
    <xf numFmtId="0" fontId="3" fillId="0" borderId="11" xfId="0" applyFont="1" applyBorder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1" fillId="0" borderId="2" xfId="1" applyNumberFormat="1" applyFont="1" applyBorder="1" applyAlignment="1" applyProtection="1">
      <alignment horizontal="center" vertical="center" wrapText="1"/>
      <protection locked="0"/>
    </xf>
    <xf numFmtId="1" fontId="1" fillId="0" borderId="3" xfId="1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1" fontId="1" fillId="0" borderId="2" xfId="1" applyNumberFormat="1" applyFont="1" applyBorder="1" applyAlignment="1" applyProtection="1">
      <alignment horizontal="center" vertical="center"/>
      <protection locked="0"/>
    </xf>
    <xf numFmtId="1" fontId="1" fillId="0" borderId="3" xfId="1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Normal="100" workbookViewId="0">
      <selection activeCell="L56" sqref="L56:L57"/>
    </sheetView>
  </sheetViews>
  <sheetFormatPr defaultRowHeight="15" x14ac:dyDescent="0.25"/>
  <cols>
    <col min="1" max="1" width="17" style="28" customWidth="1"/>
    <col min="2" max="2" width="6.5703125" style="5" bestFit="1" customWidth="1"/>
    <col min="3" max="3" width="41" style="28" customWidth="1"/>
    <col min="4" max="4" width="11" style="28" customWidth="1"/>
    <col min="5" max="5" width="9.42578125" style="5" customWidth="1"/>
    <col min="6" max="6" width="10.140625" style="21" customWidth="1"/>
    <col min="7" max="7" width="9.140625" style="21"/>
    <col min="8" max="8" width="12.7109375" style="21" customWidth="1"/>
    <col min="9" max="10" width="9.140625" style="21"/>
    <col min="11" max="11" width="13.7109375" style="21" customWidth="1"/>
    <col min="12" max="12" width="13.7109375" style="41" customWidth="1"/>
    <col min="13" max="13" width="19.42578125" style="18" customWidth="1"/>
    <col min="14" max="16384" width="9.140625" style="18"/>
  </cols>
  <sheetData>
    <row r="1" spans="1:13" s="56" customFormat="1" x14ac:dyDescent="0.25">
      <c r="A1" s="9"/>
      <c r="B1" s="2"/>
      <c r="C1" s="9" t="s">
        <v>0</v>
      </c>
      <c r="D1" s="9"/>
      <c r="F1" s="57"/>
      <c r="G1" s="57"/>
      <c r="H1" s="57"/>
      <c r="I1" s="57"/>
      <c r="J1" s="57"/>
      <c r="K1" s="57"/>
      <c r="L1" s="39"/>
      <c r="M1" s="62"/>
    </row>
    <row r="2" spans="1:13" s="5" customFormat="1" x14ac:dyDescent="0.25">
      <c r="A2" s="28"/>
      <c r="B2" s="53"/>
      <c r="C2" s="28"/>
      <c r="D2" s="28"/>
      <c r="F2" s="54"/>
      <c r="G2" s="54"/>
      <c r="H2" s="54"/>
      <c r="I2" s="54"/>
      <c r="J2" s="54"/>
      <c r="K2" s="54"/>
      <c r="L2" s="55"/>
    </row>
    <row r="3" spans="1:13" s="3" customFormat="1" ht="30" x14ac:dyDescent="0.25">
      <c r="A3" s="49" t="s">
        <v>1</v>
      </c>
      <c r="B3" s="46" t="s">
        <v>2</v>
      </c>
      <c r="C3" s="45" t="s">
        <v>3</v>
      </c>
      <c r="D3" s="49" t="s">
        <v>4</v>
      </c>
      <c r="E3" s="45" t="s">
        <v>5</v>
      </c>
      <c r="F3" s="47" t="s">
        <v>6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8" t="s">
        <v>58</v>
      </c>
      <c r="M3" s="45" t="s">
        <v>12</v>
      </c>
    </row>
    <row r="4" spans="1:13" x14ac:dyDescent="0.25">
      <c r="A4" s="52" t="s">
        <v>13</v>
      </c>
      <c r="B4" s="24">
        <v>1</v>
      </c>
      <c r="C4" s="26" t="s">
        <v>14</v>
      </c>
      <c r="D4" s="26" t="s">
        <v>15</v>
      </c>
      <c r="E4" s="4" t="s">
        <v>16</v>
      </c>
      <c r="F4" s="19">
        <v>3.76</v>
      </c>
      <c r="G4" s="19">
        <v>3.76</v>
      </c>
      <c r="H4" s="19">
        <v>3.76</v>
      </c>
      <c r="I4" s="19">
        <v>3.76</v>
      </c>
      <c r="J4" s="19">
        <v>3.76</v>
      </c>
      <c r="K4" s="19">
        <v>3.76</v>
      </c>
      <c r="L4" s="64">
        <v>1</v>
      </c>
      <c r="M4" s="20" t="s">
        <v>17</v>
      </c>
    </row>
    <row r="5" spans="1:13" x14ac:dyDescent="0.25">
      <c r="A5" s="52" t="s">
        <v>13</v>
      </c>
      <c r="B5" s="24">
        <v>1</v>
      </c>
      <c r="C5" s="26" t="s">
        <v>14</v>
      </c>
      <c r="D5" s="26" t="s">
        <v>15</v>
      </c>
      <c r="E5" s="4" t="s">
        <v>18</v>
      </c>
      <c r="F5" s="19">
        <v>3.6</v>
      </c>
      <c r="G5" s="19">
        <v>3.6</v>
      </c>
      <c r="H5" s="19">
        <v>3.6</v>
      </c>
      <c r="I5" s="19">
        <v>3.6</v>
      </c>
      <c r="J5" s="19">
        <v>3.6</v>
      </c>
      <c r="K5" s="19">
        <v>3.6</v>
      </c>
      <c r="L5" s="65"/>
      <c r="M5" s="20" t="s">
        <v>17</v>
      </c>
    </row>
    <row r="6" spans="1:13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3" x14ac:dyDescent="0.25">
      <c r="A8" s="52" t="s">
        <v>13</v>
      </c>
      <c r="B8" s="24">
        <v>2</v>
      </c>
      <c r="C8" s="26" t="s">
        <v>19</v>
      </c>
      <c r="D8" s="26" t="s">
        <v>15</v>
      </c>
      <c r="E8" s="4" t="s">
        <v>16</v>
      </c>
      <c r="F8" s="19">
        <v>3.56</v>
      </c>
      <c r="G8" s="19">
        <v>3.56</v>
      </c>
      <c r="H8" s="19">
        <v>3.56</v>
      </c>
      <c r="I8" s="19">
        <v>3.56</v>
      </c>
      <c r="J8" s="19">
        <v>3.56</v>
      </c>
      <c r="K8" s="19">
        <v>3.56</v>
      </c>
      <c r="L8" s="64">
        <v>1</v>
      </c>
      <c r="M8" s="20" t="s">
        <v>17</v>
      </c>
    </row>
    <row r="9" spans="1:13" x14ac:dyDescent="0.25">
      <c r="A9" s="52" t="s">
        <v>13</v>
      </c>
      <c r="B9" s="24">
        <v>2</v>
      </c>
      <c r="C9" s="26" t="s">
        <v>19</v>
      </c>
      <c r="D9" s="26" t="s">
        <v>15</v>
      </c>
      <c r="E9" s="4" t="s">
        <v>18</v>
      </c>
      <c r="F9" s="19">
        <v>3.4</v>
      </c>
      <c r="G9" s="19">
        <v>3.4</v>
      </c>
      <c r="H9" s="19">
        <v>3.4</v>
      </c>
      <c r="I9" s="19">
        <v>3.4</v>
      </c>
      <c r="J9" s="19">
        <v>3.4</v>
      </c>
      <c r="K9" s="19">
        <v>3.4</v>
      </c>
      <c r="L9" s="65"/>
      <c r="M9" s="20" t="s">
        <v>17</v>
      </c>
    </row>
    <row r="10" spans="1:13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3" x14ac:dyDescent="0.25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s="11" customFormat="1" x14ac:dyDescent="0.25">
      <c r="A12" s="52" t="s">
        <v>13</v>
      </c>
      <c r="B12" s="24">
        <v>3</v>
      </c>
      <c r="C12" s="26" t="s">
        <v>56</v>
      </c>
      <c r="D12" s="26" t="s">
        <v>15</v>
      </c>
      <c r="E12" s="4" t="s">
        <v>16</v>
      </c>
      <c r="F12" s="19">
        <v>3.56</v>
      </c>
      <c r="G12" s="19">
        <v>3.56</v>
      </c>
      <c r="H12" s="19">
        <v>3.56</v>
      </c>
      <c r="I12" s="19">
        <v>3.56</v>
      </c>
      <c r="J12" s="19">
        <v>3.56</v>
      </c>
      <c r="K12" s="19">
        <v>3.56</v>
      </c>
      <c r="L12" s="64">
        <v>1</v>
      </c>
      <c r="M12" s="20" t="s">
        <v>17</v>
      </c>
    </row>
    <row r="13" spans="1:13" s="11" customFormat="1" x14ac:dyDescent="0.25">
      <c r="A13" s="52" t="s">
        <v>13</v>
      </c>
      <c r="B13" s="24">
        <v>3</v>
      </c>
      <c r="C13" s="26" t="s">
        <v>56</v>
      </c>
      <c r="D13" s="26" t="s">
        <v>15</v>
      </c>
      <c r="E13" s="4" t="s">
        <v>18</v>
      </c>
      <c r="F13" s="19">
        <v>3.4</v>
      </c>
      <c r="G13" s="19">
        <v>3.4</v>
      </c>
      <c r="H13" s="19">
        <v>3.4</v>
      </c>
      <c r="I13" s="19">
        <v>3.4</v>
      </c>
      <c r="J13" s="19">
        <v>3.4</v>
      </c>
      <c r="K13" s="19">
        <v>3.4</v>
      </c>
      <c r="L13" s="65"/>
      <c r="M13" s="20" t="s">
        <v>17</v>
      </c>
    </row>
    <row r="14" spans="1:13" s="11" customForma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</row>
    <row r="15" spans="1:13" s="11" customFormat="1" x14ac:dyDescent="0.2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</row>
    <row r="16" spans="1:13" s="11" customFormat="1" x14ac:dyDescent="0.25">
      <c r="A16" s="52" t="s">
        <v>13</v>
      </c>
      <c r="B16" s="24">
        <v>4</v>
      </c>
      <c r="C16" s="26" t="s">
        <v>57</v>
      </c>
      <c r="D16" s="26" t="s">
        <v>15</v>
      </c>
      <c r="E16" s="4" t="s">
        <v>16</v>
      </c>
      <c r="F16" s="19">
        <v>3.56</v>
      </c>
      <c r="G16" s="19">
        <v>3.56</v>
      </c>
      <c r="H16" s="19">
        <v>3.56</v>
      </c>
      <c r="I16" s="19">
        <v>3.56</v>
      </c>
      <c r="J16" s="19">
        <v>3.56</v>
      </c>
      <c r="K16" s="19">
        <v>3.56</v>
      </c>
      <c r="L16" s="64">
        <v>1</v>
      </c>
      <c r="M16" s="20" t="s">
        <v>17</v>
      </c>
    </row>
    <row r="17" spans="1:13" s="11" customFormat="1" x14ac:dyDescent="0.25">
      <c r="A17" s="52" t="s">
        <v>13</v>
      </c>
      <c r="B17" s="24">
        <v>4</v>
      </c>
      <c r="C17" s="26" t="s">
        <v>57</v>
      </c>
      <c r="D17" s="26" t="s">
        <v>15</v>
      </c>
      <c r="E17" s="4" t="s">
        <v>18</v>
      </c>
      <c r="F17" s="19">
        <v>3.4</v>
      </c>
      <c r="G17" s="19">
        <v>3.4</v>
      </c>
      <c r="H17" s="19">
        <v>3.4</v>
      </c>
      <c r="I17" s="19">
        <v>3.4</v>
      </c>
      <c r="J17" s="19">
        <v>3.4</v>
      </c>
      <c r="K17" s="19">
        <v>3.4</v>
      </c>
      <c r="L17" s="65"/>
      <c r="M17" s="20" t="s">
        <v>17</v>
      </c>
    </row>
    <row r="18" spans="1:13" x14ac:dyDescent="0.2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</row>
    <row r="19" spans="1:13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</row>
    <row r="20" spans="1:13" x14ac:dyDescent="0.25">
      <c r="A20" s="52" t="s">
        <v>13</v>
      </c>
      <c r="B20" s="24">
        <v>5</v>
      </c>
      <c r="C20" s="26" t="s">
        <v>20</v>
      </c>
      <c r="D20" s="26" t="s">
        <v>15</v>
      </c>
      <c r="E20" s="4" t="s">
        <v>16</v>
      </c>
      <c r="F20" s="19">
        <v>3.48</v>
      </c>
      <c r="G20" s="19">
        <v>3.48</v>
      </c>
      <c r="H20" s="19">
        <v>3.48</v>
      </c>
      <c r="I20" s="19">
        <v>3.48</v>
      </c>
      <c r="J20" s="19">
        <v>3.48</v>
      </c>
      <c r="K20" s="19">
        <v>3.48</v>
      </c>
      <c r="L20" s="64">
        <v>1</v>
      </c>
      <c r="M20" s="20" t="s">
        <v>17</v>
      </c>
    </row>
    <row r="21" spans="1:13" x14ac:dyDescent="0.25">
      <c r="A21" s="52" t="s">
        <v>13</v>
      </c>
      <c r="B21" s="24">
        <v>5</v>
      </c>
      <c r="C21" s="26" t="s">
        <v>20</v>
      </c>
      <c r="D21" s="26" t="s">
        <v>15</v>
      </c>
      <c r="E21" s="4" t="s">
        <v>18</v>
      </c>
      <c r="F21" s="19">
        <v>3.4</v>
      </c>
      <c r="G21" s="19">
        <v>3.4</v>
      </c>
      <c r="H21" s="19">
        <v>3.4</v>
      </c>
      <c r="I21" s="19">
        <v>3.4</v>
      </c>
      <c r="J21" s="19">
        <v>3.4</v>
      </c>
      <c r="K21" s="19">
        <v>3.4</v>
      </c>
      <c r="L21" s="65"/>
      <c r="M21" s="20" t="s">
        <v>17</v>
      </c>
    </row>
    <row r="22" spans="1:13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</row>
    <row r="23" spans="1:13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13" x14ac:dyDescent="0.25">
      <c r="A24" s="52" t="s">
        <v>13</v>
      </c>
      <c r="B24" s="24">
        <v>6</v>
      </c>
      <c r="C24" s="26" t="s">
        <v>14</v>
      </c>
      <c r="D24" s="26" t="s">
        <v>21</v>
      </c>
      <c r="E24" s="4" t="s">
        <v>16</v>
      </c>
      <c r="F24" s="19">
        <v>90</v>
      </c>
      <c r="G24" s="19">
        <v>90</v>
      </c>
      <c r="H24" s="19">
        <v>90</v>
      </c>
      <c r="I24" s="19">
        <v>90</v>
      </c>
      <c r="J24" s="19">
        <v>90</v>
      </c>
      <c r="K24" s="19">
        <v>90</v>
      </c>
      <c r="L24" s="64">
        <v>1</v>
      </c>
      <c r="M24" s="20" t="s">
        <v>17</v>
      </c>
    </row>
    <row r="25" spans="1:13" x14ac:dyDescent="0.25">
      <c r="A25" s="52" t="s">
        <v>13</v>
      </c>
      <c r="B25" s="24">
        <v>6</v>
      </c>
      <c r="C25" s="26" t="s">
        <v>14</v>
      </c>
      <c r="D25" s="26" t="s">
        <v>21</v>
      </c>
      <c r="E25" s="4" t="s">
        <v>18</v>
      </c>
      <c r="F25" s="19">
        <v>88</v>
      </c>
      <c r="G25" s="19">
        <v>88</v>
      </c>
      <c r="H25" s="19">
        <v>88</v>
      </c>
      <c r="I25" s="19">
        <v>88</v>
      </c>
      <c r="J25" s="19">
        <v>88</v>
      </c>
      <c r="K25" s="19">
        <v>88</v>
      </c>
      <c r="L25" s="65"/>
      <c r="M25" s="20" t="s">
        <v>17</v>
      </c>
    </row>
    <row r="26" spans="1:13" x14ac:dyDescent="0.25">
      <c r="A26" s="52" t="s">
        <v>59</v>
      </c>
      <c r="B26" s="24">
        <v>6</v>
      </c>
      <c r="C26" s="26" t="s">
        <v>14</v>
      </c>
      <c r="D26" s="26" t="s">
        <v>21</v>
      </c>
      <c r="E26" s="4" t="s">
        <v>16</v>
      </c>
      <c r="F26" s="19">
        <v>116.39</v>
      </c>
      <c r="G26" s="19">
        <v>116.39</v>
      </c>
      <c r="H26" s="19">
        <v>116.39</v>
      </c>
      <c r="I26" s="19">
        <v>116.39</v>
      </c>
      <c r="J26" s="19">
        <v>116.39</v>
      </c>
      <c r="K26" s="19">
        <v>116.39</v>
      </c>
      <c r="L26" s="64">
        <v>2</v>
      </c>
      <c r="M26" s="72" t="s">
        <v>61</v>
      </c>
    </row>
    <row r="27" spans="1:13" x14ac:dyDescent="0.25">
      <c r="A27" s="52" t="s">
        <v>59</v>
      </c>
      <c r="B27" s="24">
        <v>6</v>
      </c>
      <c r="C27" s="26" t="s">
        <v>14</v>
      </c>
      <c r="D27" s="26" t="s">
        <v>21</v>
      </c>
      <c r="E27" s="4" t="s">
        <v>18</v>
      </c>
      <c r="F27" s="19">
        <v>115.39</v>
      </c>
      <c r="G27" s="19">
        <v>115.39</v>
      </c>
      <c r="H27" s="19">
        <v>115.39</v>
      </c>
      <c r="I27" s="19">
        <v>115.39</v>
      </c>
      <c r="J27" s="19">
        <v>115.39</v>
      </c>
      <c r="K27" s="19">
        <v>115.39</v>
      </c>
      <c r="L27" s="65"/>
      <c r="M27" s="73"/>
    </row>
    <row r="28" spans="1:13" s="11" customFormat="1" x14ac:dyDescent="0.2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</row>
    <row r="29" spans="1:13" s="11" customForma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3" s="11" customFormat="1" x14ac:dyDescent="0.25">
      <c r="A30" s="52" t="s">
        <v>13</v>
      </c>
      <c r="B30" s="24">
        <v>7</v>
      </c>
      <c r="C30" s="26" t="s">
        <v>19</v>
      </c>
      <c r="D30" s="26" t="s">
        <v>21</v>
      </c>
      <c r="E30" s="4" t="s">
        <v>16</v>
      </c>
      <c r="F30" s="19">
        <v>85</v>
      </c>
      <c r="G30" s="19">
        <v>85</v>
      </c>
      <c r="H30" s="19">
        <v>85</v>
      </c>
      <c r="I30" s="19">
        <v>85</v>
      </c>
      <c r="J30" s="19">
        <v>85</v>
      </c>
      <c r="K30" s="19">
        <v>85</v>
      </c>
      <c r="L30" s="64">
        <v>1</v>
      </c>
      <c r="M30" s="20" t="s">
        <v>17</v>
      </c>
    </row>
    <row r="31" spans="1:13" s="11" customFormat="1" x14ac:dyDescent="0.25">
      <c r="A31" s="52" t="s">
        <v>13</v>
      </c>
      <c r="B31" s="24">
        <v>7</v>
      </c>
      <c r="C31" s="26" t="s">
        <v>19</v>
      </c>
      <c r="D31" s="26" t="s">
        <v>21</v>
      </c>
      <c r="E31" s="4" t="s">
        <v>18</v>
      </c>
      <c r="F31" s="19">
        <v>82.5</v>
      </c>
      <c r="G31" s="19">
        <v>82.5</v>
      </c>
      <c r="H31" s="19">
        <v>82.5</v>
      </c>
      <c r="I31" s="19">
        <v>82.5</v>
      </c>
      <c r="J31" s="19">
        <v>82.5</v>
      </c>
      <c r="K31" s="19">
        <v>82.5</v>
      </c>
      <c r="L31" s="65"/>
      <c r="M31" s="20" t="s">
        <v>17</v>
      </c>
    </row>
    <row r="32" spans="1:13" s="11" customFormat="1" x14ac:dyDescent="0.25">
      <c r="A32" s="52" t="s">
        <v>59</v>
      </c>
      <c r="B32" s="24">
        <v>7</v>
      </c>
      <c r="C32" s="26" t="s">
        <v>19</v>
      </c>
      <c r="D32" s="26" t="s">
        <v>21</v>
      </c>
      <c r="E32" s="4" t="s">
        <v>16</v>
      </c>
      <c r="F32" s="19">
        <v>111.49</v>
      </c>
      <c r="G32" s="19">
        <v>111.49</v>
      </c>
      <c r="H32" s="19">
        <v>111.49</v>
      </c>
      <c r="I32" s="19">
        <v>111.49</v>
      </c>
      <c r="J32" s="19">
        <v>111.49</v>
      </c>
      <c r="K32" s="19">
        <v>111.49</v>
      </c>
      <c r="L32" s="64">
        <v>2</v>
      </c>
      <c r="M32" s="72" t="s">
        <v>61</v>
      </c>
    </row>
    <row r="33" spans="1:13" s="11" customFormat="1" x14ac:dyDescent="0.25">
      <c r="A33" s="52" t="s">
        <v>59</v>
      </c>
      <c r="B33" s="24">
        <v>7</v>
      </c>
      <c r="C33" s="26" t="s">
        <v>19</v>
      </c>
      <c r="D33" s="26" t="s">
        <v>21</v>
      </c>
      <c r="E33" s="4" t="s">
        <v>18</v>
      </c>
      <c r="F33" s="19">
        <v>110.49</v>
      </c>
      <c r="G33" s="19">
        <v>110.49</v>
      </c>
      <c r="H33" s="19">
        <v>110.49</v>
      </c>
      <c r="I33" s="19">
        <v>110.49</v>
      </c>
      <c r="J33" s="19">
        <v>110.49</v>
      </c>
      <c r="K33" s="19">
        <v>110.49</v>
      </c>
      <c r="L33" s="65"/>
      <c r="M33" s="73"/>
    </row>
    <row r="34" spans="1:13" x14ac:dyDescent="0.2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/>
    </row>
    <row r="35" spans="1:13" x14ac:dyDescent="0.2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3" x14ac:dyDescent="0.25">
      <c r="A36" s="52" t="s">
        <v>13</v>
      </c>
      <c r="B36" s="24">
        <v>8</v>
      </c>
      <c r="C36" s="26" t="s">
        <v>56</v>
      </c>
      <c r="D36" s="26" t="s">
        <v>21</v>
      </c>
      <c r="E36" s="4" t="s">
        <v>16</v>
      </c>
      <c r="F36" s="19">
        <v>85</v>
      </c>
      <c r="G36" s="19">
        <v>85</v>
      </c>
      <c r="H36" s="19">
        <v>85</v>
      </c>
      <c r="I36" s="19">
        <v>85</v>
      </c>
      <c r="J36" s="19">
        <v>85</v>
      </c>
      <c r="K36" s="19">
        <v>85</v>
      </c>
      <c r="L36" s="64">
        <v>2</v>
      </c>
      <c r="M36" s="20" t="s">
        <v>17</v>
      </c>
    </row>
    <row r="37" spans="1:13" x14ac:dyDescent="0.25">
      <c r="A37" s="52" t="s">
        <v>13</v>
      </c>
      <c r="B37" s="24">
        <v>8</v>
      </c>
      <c r="C37" s="26" t="s">
        <v>56</v>
      </c>
      <c r="D37" s="26" t="s">
        <v>21</v>
      </c>
      <c r="E37" s="4" t="s">
        <v>18</v>
      </c>
      <c r="F37" s="19">
        <v>82.5</v>
      </c>
      <c r="G37" s="19">
        <v>82.5</v>
      </c>
      <c r="H37" s="19">
        <v>82.5</v>
      </c>
      <c r="I37" s="19">
        <v>82.5</v>
      </c>
      <c r="J37" s="19">
        <v>82.5</v>
      </c>
      <c r="K37" s="19">
        <v>82.5</v>
      </c>
      <c r="L37" s="65"/>
      <c r="M37" s="20" t="s">
        <v>17</v>
      </c>
    </row>
    <row r="38" spans="1:13" x14ac:dyDescent="0.25">
      <c r="A38" s="52" t="s">
        <v>59</v>
      </c>
      <c r="B38" s="24">
        <v>8</v>
      </c>
      <c r="C38" s="26" t="s">
        <v>56</v>
      </c>
      <c r="D38" s="26" t="s">
        <v>21</v>
      </c>
      <c r="E38" s="4" t="s">
        <v>16</v>
      </c>
      <c r="F38" s="19">
        <v>80</v>
      </c>
      <c r="G38" s="19">
        <v>80</v>
      </c>
      <c r="H38" s="19">
        <v>80</v>
      </c>
      <c r="I38" s="19">
        <v>80</v>
      </c>
      <c r="J38" s="19">
        <v>80</v>
      </c>
      <c r="K38" s="19">
        <v>80</v>
      </c>
      <c r="L38" s="64">
        <v>1</v>
      </c>
      <c r="M38" s="72" t="s">
        <v>61</v>
      </c>
    </row>
    <row r="39" spans="1:13" x14ac:dyDescent="0.25">
      <c r="A39" s="52" t="s">
        <v>59</v>
      </c>
      <c r="B39" s="24">
        <v>8</v>
      </c>
      <c r="C39" s="26" t="s">
        <v>56</v>
      </c>
      <c r="D39" s="26" t="s">
        <v>21</v>
      </c>
      <c r="E39" s="4" t="s">
        <v>18</v>
      </c>
      <c r="F39" s="19">
        <v>79</v>
      </c>
      <c r="G39" s="19">
        <v>79</v>
      </c>
      <c r="H39" s="19">
        <v>79</v>
      </c>
      <c r="I39" s="19">
        <v>79</v>
      </c>
      <c r="J39" s="19">
        <v>79</v>
      </c>
      <c r="K39" s="19">
        <v>79</v>
      </c>
      <c r="L39" s="65"/>
      <c r="M39" s="73"/>
    </row>
    <row r="40" spans="1:13" x14ac:dyDescent="0.25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/>
    </row>
    <row r="41" spans="1:13" x14ac:dyDescent="0.25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</row>
    <row r="42" spans="1:13" x14ac:dyDescent="0.25">
      <c r="A42" s="52" t="s">
        <v>13</v>
      </c>
      <c r="B42" s="24">
        <v>9</v>
      </c>
      <c r="C42" s="26" t="s">
        <v>57</v>
      </c>
      <c r="D42" s="26" t="s">
        <v>21</v>
      </c>
      <c r="E42" s="4" t="s">
        <v>16</v>
      </c>
      <c r="F42" s="19">
        <v>85</v>
      </c>
      <c r="G42" s="19">
        <v>85</v>
      </c>
      <c r="H42" s="19">
        <v>85</v>
      </c>
      <c r="I42" s="19">
        <v>85</v>
      </c>
      <c r="J42" s="19">
        <v>85</v>
      </c>
      <c r="K42" s="19">
        <v>85</v>
      </c>
      <c r="L42" s="64">
        <v>1</v>
      </c>
      <c r="M42" s="20" t="s">
        <v>17</v>
      </c>
    </row>
    <row r="43" spans="1:13" x14ac:dyDescent="0.25">
      <c r="A43" s="52" t="s">
        <v>13</v>
      </c>
      <c r="B43" s="24">
        <v>9</v>
      </c>
      <c r="C43" s="26" t="s">
        <v>57</v>
      </c>
      <c r="D43" s="26" t="s">
        <v>21</v>
      </c>
      <c r="E43" s="4" t="s">
        <v>18</v>
      </c>
      <c r="F43" s="19">
        <v>82.5</v>
      </c>
      <c r="G43" s="19">
        <v>82.5</v>
      </c>
      <c r="H43" s="19">
        <v>82.5</v>
      </c>
      <c r="I43" s="19">
        <v>82.5</v>
      </c>
      <c r="J43" s="19">
        <v>82.5</v>
      </c>
      <c r="K43" s="19">
        <v>82.5</v>
      </c>
      <c r="L43" s="65"/>
      <c r="M43" s="20" t="s">
        <v>17</v>
      </c>
    </row>
    <row r="44" spans="1:13" x14ac:dyDescent="0.25">
      <c r="A44" s="52" t="s">
        <v>59</v>
      </c>
      <c r="B44" s="24">
        <v>9</v>
      </c>
      <c r="C44" s="26" t="s">
        <v>57</v>
      </c>
      <c r="D44" s="26" t="s">
        <v>21</v>
      </c>
      <c r="E44" s="4" t="s">
        <v>16</v>
      </c>
      <c r="F44" s="19">
        <v>105.34</v>
      </c>
      <c r="G44" s="19">
        <v>105.34</v>
      </c>
      <c r="H44" s="19">
        <v>105.34</v>
      </c>
      <c r="I44" s="19">
        <v>105.34</v>
      </c>
      <c r="J44" s="19">
        <v>105.34</v>
      </c>
      <c r="K44" s="19">
        <v>105.34</v>
      </c>
      <c r="L44" s="64">
        <v>2</v>
      </c>
      <c r="M44" s="72" t="s">
        <v>61</v>
      </c>
    </row>
    <row r="45" spans="1:13" x14ac:dyDescent="0.25">
      <c r="A45" s="52" t="s">
        <v>59</v>
      </c>
      <c r="B45" s="24">
        <v>9</v>
      </c>
      <c r="C45" s="26" t="s">
        <v>57</v>
      </c>
      <c r="D45" s="26" t="s">
        <v>21</v>
      </c>
      <c r="E45" s="4" t="s">
        <v>18</v>
      </c>
      <c r="F45" s="19">
        <v>104.34</v>
      </c>
      <c r="G45" s="19">
        <v>104.34</v>
      </c>
      <c r="H45" s="19">
        <v>104.34</v>
      </c>
      <c r="I45" s="19">
        <v>104.34</v>
      </c>
      <c r="J45" s="19">
        <v>104.34</v>
      </c>
      <c r="K45" s="19">
        <v>104.34</v>
      </c>
      <c r="L45" s="65"/>
      <c r="M45" s="73"/>
    </row>
    <row r="46" spans="1:13" s="11" customFormat="1" x14ac:dyDescent="0.2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8"/>
    </row>
    <row r="47" spans="1:13" s="11" customFormat="1" x14ac:dyDescent="0.2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1"/>
    </row>
    <row r="48" spans="1:13" s="11" customFormat="1" x14ac:dyDescent="0.25">
      <c r="A48" s="52" t="s">
        <v>13</v>
      </c>
      <c r="B48" s="24">
        <v>10</v>
      </c>
      <c r="C48" s="26" t="s">
        <v>20</v>
      </c>
      <c r="D48" s="26" t="s">
        <v>21</v>
      </c>
      <c r="E48" s="4" t="s">
        <v>16</v>
      </c>
      <c r="F48" s="19">
        <v>83</v>
      </c>
      <c r="G48" s="19">
        <v>83</v>
      </c>
      <c r="H48" s="19">
        <v>83</v>
      </c>
      <c r="I48" s="19">
        <v>83</v>
      </c>
      <c r="J48" s="19">
        <v>83</v>
      </c>
      <c r="K48" s="19">
        <v>83</v>
      </c>
      <c r="L48" s="64">
        <v>1</v>
      </c>
      <c r="M48" s="20" t="s">
        <v>17</v>
      </c>
    </row>
    <row r="49" spans="1:13" s="11" customFormat="1" x14ac:dyDescent="0.25">
      <c r="A49" s="52" t="s">
        <v>13</v>
      </c>
      <c r="B49" s="24">
        <v>10</v>
      </c>
      <c r="C49" s="26" t="s">
        <v>20</v>
      </c>
      <c r="D49" s="26" t="s">
        <v>21</v>
      </c>
      <c r="E49" s="4" t="s">
        <v>18</v>
      </c>
      <c r="F49" s="19">
        <v>81.5</v>
      </c>
      <c r="G49" s="19">
        <v>81.5</v>
      </c>
      <c r="H49" s="19">
        <v>81.5</v>
      </c>
      <c r="I49" s="19">
        <v>81.5</v>
      </c>
      <c r="J49" s="19">
        <v>81.5</v>
      </c>
      <c r="K49" s="19">
        <v>81.5</v>
      </c>
      <c r="L49" s="65"/>
      <c r="M49" s="20" t="s">
        <v>17</v>
      </c>
    </row>
    <row r="50" spans="1:13" s="11" customFormat="1" x14ac:dyDescent="0.25">
      <c r="A50" s="52" t="s">
        <v>59</v>
      </c>
      <c r="B50" s="24">
        <v>10</v>
      </c>
      <c r="C50" s="26" t="s">
        <v>20</v>
      </c>
      <c r="D50" s="26" t="s">
        <v>21</v>
      </c>
      <c r="E50" s="4" t="s">
        <v>16</v>
      </c>
      <c r="F50" s="19">
        <v>85</v>
      </c>
      <c r="G50" s="19">
        <v>85</v>
      </c>
      <c r="H50" s="19">
        <v>85</v>
      </c>
      <c r="I50" s="19">
        <v>85</v>
      </c>
      <c r="J50" s="19">
        <v>85</v>
      </c>
      <c r="K50" s="19">
        <v>85</v>
      </c>
      <c r="L50" s="64">
        <v>2</v>
      </c>
      <c r="M50" s="72" t="s">
        <v>61</v>
      </c>
    </row>
    <row r="51" spans="1:13" s="11" customFormat="1" x14ac:dyDescent="0.25">
      <c r="A51" s="52" t="s">
        <v>59</v>
      </c>
      <c r="B51" s="24">
        <v>10</v>
      </c>
      <c r="C51" s="26" t="s">
        <v>20</v>
      </c>
      <c r="D51" s="26" t="s">
        <v>21</v>
      </c>
      <c r="E51" s="4" t="s">
        <v>18</v>
      </c>
      <c r="F51" s="19">
        <v>84</v>
      </c>
      <c r="G51" s="19">
        <v>84</v>
      </c>
      <c r="H51" s="19">
        <v>84</v>
      </c>
      <c r="I51" s="19">
        <v>84</v>
      </c>
      <c r="J51" s="19">
        <v>84</v>
      </c>
      <c r="K51" s="19">
        <v>84</v>
      </c>
      <c r="L51" s="65"/>
      <c r="M51" s="73"/>
    </row>
    <row r="52" spans="1:13" x14ac:dyDescent="0.25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8"/>
    </row>
    <row r="53" spans="1:13" x14ac:dyDescent="0.25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</row>
    <row r="54" spans="1:13" x14ac:dyDescent="0.25">
      <c r="A54" s="52" t="s">
        <v>13</v>
      </c>
      <c r="B54" s="24">
        <v>11</v>
      </c>
      <c r="C54" s="27" t="s">
        <v>22</v>
      </c>
      <c r="D54" s="27" t="s">
        <v>23</v>
      </c>
      <c r="E54" s="4" t="s">
        <v>16</v>
      </c>
      <c r="F54" s="19">
        <v>3.92</v>
      </c>
      <c r="G54" s="19">
        <v>3.92</v>
      </c>
      <c r="H54" s="19">
        <v>3.92</v>
      </c>
      <c r="I54" s="19">
        <v>3.92</v>
      </c>
      <c r="J54" s="19">
        <v>3.92</v>
      </c>
      <c r="K54" s="19">
        <v>3.92</v>
      </c>
      <c r="L54" s="64">
        <v>1</v>
      </c>
      <c r="M54" s="20" t="s">
        <v>17</v>
      </c>
    </row>
    <row r="55" spans="1:13" x14ac:dyDescent="0.25">
      <c r="A55" s="52" t="s">
        <v>13</v>
      </c>
      <c r="B55" s="24">
        <v>11</v>
      </c>
      <c r="C55" s="27" t="s">
        <v>22</v>
      </c>
      <c r="D55" s="27" t="s">
        <v>23</v>
      </c>
      <c r="E55" s="4" t="s">
        <v>18</v>
      </c>
      <c r="F55" s="19">
        <v>3.86</v>
      </c>
      <c r="G55" s="19">
        <v>3.86</v>
      </c>
      <c r="H55" s="19">
        <v>3.86</v>
      </c>
      <c r="I55" s="19">
        <v>3.86</v>
      </c>
      <c r="J55" s="19">
        <v>3.86</v>
      </c>
      <c r="K55" s="19">
        <v>3.86</v>
      </c>
      <c r="L55" s="65"/>
      <c r="M55" s="20" t="s">
        <v>17</v>
      </c>
    </row>
    <row r="56" spans="1:13" x14ac:dyDescent="0.25">
      <c r="A56" s="52" t="s">
        <v>59</v>
      </c>
      <c r="B56" s="24">
        <v>11</v>
      </c>
      <c r="C56" s="27" t="s">
        <v>22</v>
      </c>
      <c r="D56" s="27" t="s">
        <v>23</v>
      </c>
      <c r="E56" s="4" t="s">
        <v>16</v>
      </c>
      <c r="F56" s="19">
        <f>120.33/25</f>
        <v>4.8132000000000001</v>
      </c>
      <c r="G56" s="19">
        <f t="shared" ref="G56:K56" si="0">120.33/25</f>
        <v>4.8132000000000001</v>
      </c>
      <c r="H56" s="19">
        <f t="shared" si="0"/>
        <v>4.8132000000000001</v>
      </c>
      <c r="I56" s="19">
        <f t="shared" si="0"/>
        <v>4.8132000000000001</v>
      </c>
      <c r="J56" s="19">
        <f t="shared" si="0"/>
        <v>4.8132000000000001</v>
      </c>
      <c r="K56" s="19">
        <f t="shared" si="0"/>
        <v>4.8132000000000001</v>
      </c>
      <c r="L56" s="64">
        <v>2</v>
      </c>
      <c r="M56" s="72" t="s">
        <v>61</v>
      </c>
    </row>
    <row r="57" spans="1:13" x14ac:dyDescent="0.25">
      <c r="A57" s="52" t="s">
        <v>59</v>
      </c>
      <c r="B57" s="24">
        <v>11</v>
      </c>
      <c r="C57" s="27" t="s">
        <v>22</v>
      </c>
      <c r="D57" s="27" t="s">
        <v>23</v>
      </c>
      <c r="E57" s="4" t="s">
        <v>18</v>
      </c>
      <c r="F57" s="19">
        <f>119.33/25</f>
        <v>4.7732000000000001</v>
      </c>
      <c r="G57" s="19">
        <f t="shared" ref="G57:K57" si="1">119.33/25</f>
        <v>4.7732000000000001</v>
      </c>
      <c r="H57" s="19">
        <f t="shared" si="1"/>
        <v>4.7732000000000001</v>
      </c>
      <c r="I57" s="19">
        <f t="shared" si="1"/>
        <v>4.7732000000000001</v>
      </c>
      <c r="J57" s="19">
        <f t="shared" si="1"/>
        <v>4.7732000000000001</v>
      </c>
      <c r="K57" s="19">
        <f t="shared" si="1"/>
        <v>4.7732000000000001</v>
      </c>
      <c r="L57" s="65"/>
      <c r="M57" s="73"/>
    </row>
    <row r="58" spans="1:13" x14ac:dyDescent="0.2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8"/>
    </row>
    <row r="59" spans="1:13" x14ac:dyDescent="0.25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1"/>
    </row>
    <row r="60" spans="1:13" x14ac:dyDescent="0.25">
      <c r="A60" s="52" t="s">
        <v>13</v>
      </c>
      <c r="B60" s="24">
        <v>12</v>
      </c>
      <c r="C60" s="27" t="s">
        <v>24</v>
      </c>
      <c r="D60" s="27" t="s">
        <v>23</v>
      </c>
      <c r="E60" s="4" t="s">
        <v>16</v>
      </c>
      <c r="F60" s="19">
        <v>3.76</v>
      </c>
      <c r="G60" s="19">
        <v>3.76</v>
      </c>
      <c r="H60" s="19">
        <v>3.76</v>
      </c>
      <c r="I60" s="19">
        <v>3.76</v>
      </c>
      <c r="J60" s="19">
        <v>3.76</v>
      </c>
      <c r="K60" s="19">
        <v>3.76</v>
      </c>
      <c r="L60" s="64">
        <v>1</v>
      </c>
      <c r="M60" s="20" t="s">
        <v>17</v>
      </c>
    </row>
    <row r="61" spans="1:13" x14ac:dyDescent="0.25">
      <c r="A61" s="52" t="s">
        <v>13</v>
      </c>
      <c r="B61" s="24">
        <v>12</v>
      </c>
      <c r="C61" s="27" t="s">
        <v>24</v>
      </c>
      <c r="D61" s="27" t="s">
        <v>23</v>
      </c>
      <c r="E61" s="4" t="s">
        <v>18</v>
      </c>
      <c r="F61" s="19">
        <v>3.6</v>
      </c>
      <c r="G61" s="19">
        <v>3.6</v>
      </c>
      <c r="H61" s="19">
        <v>3.6</v>
      </c>
      <c r="I61" s="19">
        <v>3.6</v>
      </c>
      <c r="J61" s="19">
        <v>3.6</v>
      </c>
      <c r="K61" s="19">
        <v>3.6</v>
      </c>
      <c r="L61" s="65"/>
      <c r="M61" s="20" t="s">
        <v>17</v>
      </c>
    </row>
    <row r="62" spans="1:13" x14ac:dyDescent="0.25">
      <c r="A62" s="52" t="s">
        <v>59</v>
      </c>
      <c r="B62" s="24">
        <v>12</v>
      </c>
      <c r="C62" s="27" t="s">
        <v>24</v>
      </c>
      <c r="D62" s="27" t="s">
        <v>23</v>
      </c>
      <c r="E62" s="4" t="s">
        <v>16</v>
      </c>
      <c r="F62" s="19">
        <f>116.39/25</f>
        <v>4.6555999999999997</v>
      </c>
      <c r="G62" s="19">
        <f t="shared" ref="G62:K62" si="2">116.39/25</f>
        <v>4.6555999999999997</v>
      </c>
      <c r="H62" s="19">
        <f t="shared" si="2"/>
        <v>4.6555999999999997</v>
      </c>
      <c r="I62" s="19">
        <f t="shared" si="2"/>
        <v>4.6555999999999997</v>
      </c>
      <c r="J62" s="19">
        <f t="shared" si="2"/>
        <v>4.6555999999999997</v>
      </c>
      <c r="K62" s="19">
        <f t="shared" si="2"/>
        <v>4.6555999999999997</v>
      </c>
      <c r="L62" s="64">
        <v>2</v>
      </c>
      <c r="M62" s="72" t="s">
        <v>61</v>
      </c>
    </row>
    <row r="63" spans="1:13" x14ac:dyDescent="0.25">
      <c r="A63" s="52" t="s">
        <v>59</v>
      </c>
      <c r="B63" s="24">
        <v>12</v>
      </c>
      <c r="C63" s="27" t="s">
        <v>24</v>
      </c>
      <c r="D63" s="27" t="s">
        <v>23</v>
      </c>
      <c r="E63" s="4" t="s">
        <v>18</v>
      </c>
      <c r="F63" s="19">
        <f>115.39/25</f>
        <v>4.6155999999999997</v>
      </c>
      <c r="G63" s="19">
        <f t="shared" ref="G63:K63" si="3">115.39/25</f>
        <v>4.6155999999999997</v>
      </c>
      <c r="H63" s="19">
        <f t="shared" si="3"/>
        <v>4.6155999999999997</v>
      </c>
      <c r="I63" s="19">
        <f t="shared" si="3"/>
        <v>4.6155999999999997</v>
      </c>
      <c r="J63" s="19">
        <f t="shared" si="3"/>
        <v>4.6155999999999997</v>
      </c>
      <c r="K63" s="19">
        <f t="shared" si="3"/>
        <v>4.6155999999999997</v>
      </c>
      <c r="L63" s="65"/>
      <c r="M63" s="73"/>
    </row>
    <row r="64" spans="1:13" s="11" customFormat="1" x14ac:dyDescent="0.25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</row>
    <row r="65" spans="1:13" s="11" customFormat="1" x14ac:dyDescent="0.25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1"/>
    </row>
    <row r="66" spans="1:13" s="11" customFormat="1" x14ac:dyDescent="0.25">
      <c r="A66" s="52" t="s">
        <v>13</v>
      </c>
      <c r="B66" s="24">
        <v>13</v>
      </c>
      <c r="C66" s="27" t="s">
        <v>25</v>
      </c>
      <c r="D66" s="27" t="s">
        <v>23</v>
      </c>
      <c r="E66" s="4" t="s">
        <v>16</v>
      </c>
      <c r="F66" s="19">
        <v>3.56</v>
      </c>
      <c r="G66" s="19">
        <v>3.56</v>
      </c>
      <c r="H66" s="19">
        <v>3.56</v>
      </c>
      <c r="I66" s="19">
        <v>3.56</v>
      </c>
      <c r="J66" s="19">
        <v>3.56</v>
      </c>
      <c r="K66" s="19">
        <v>3.56</v>
      </c>
      <c r="L66" s="64">
        <v>1</v>
      </c>
      <c r="M66" s="20" t="s">
        <v>17</v>
      </c>
    </row>
    <row r="67" spans="1:13" s="11" customFormat="1" x14ac:dyDescent="0.25">
      <c r="A67" s="52" t="s">
        <v>13</v>
      </c>
      <c r="B67" s="24">
        <v>13</v>
      </c>
      <c r="C67" s="27" t="s">
        <v>25</v>
      </c>
      <c r="D67" s="27" t="s">
        <v>23</v>
      </c>
      <c r="E67" s="4" t="s">
        <v>18</v>
      </c>
      <c r="F67" s="19">
        <v>3.4</v>
      </c>
      <c r="G67" s="19">
        <v>3.4</v>
      </c>
      <c r="H67" s="19">
        <v>3.4</v>
      </c>
      <c r="I67" s="19">
        <v>3.4</v>
      </c>
      <c r="J67" s="19">
        <v>3.4</v>
      </c>
      <c r="K67" s="19">
        <v>3.4</v>
      </c>
      <c r="L67" s="65"/>
      <c r="M67" s="20" t="s">
        <v>17</v>
      </c>
    </row>
    <row r="68" spans="1:13" s="11" customFormat="1" x14ac:dyDescent="0.25">
      <c r="A68" s="52" t="s">
        <v>59</v>
      </c>
      <c r="B68" s="24">
        <v>13</v>
      </c>
      <c r="C68" s="27" t="s">
        <v>25</v>
      </c>
      <c r="D68" s="27" t="s">
        <v>23</v>
      </c>
      <c r="E68" s="4" t="s">
        <v>16</v>
      </c>
      <c r="F68" s="19">
        <f>111.49/25</f>
        <v>4.4596</v>
      </c>
      <c r="G68" s="19">
        <f t="shared" ref="G68:K68" si="4">111.49/25</f>
        <v>4.4596</v>
      </c>
      <c r="H68" s="19">
        <f t="shared" si="4"/>
        <v>4.4596</v>
      </c>
      <c r="I68" s="19">
        <f t="shared" si="4"/>
        <v>4.4596</v>
      </c>
      <c r="J68" s="19">
        <f t="shared" si="4"/>
        <v>4.4596</v>
      </c>
      <c r="K68" s="19">
        <f t="shared" si="4"/>
        <v>4.4596</v>
      </c>
      <c r="L68" s="64">
        <v>2</v>
      </c>
      <c r="M68" s="72" t="s">
        <v>61</v>
      </c>
    </row>
    <row r="69" spans="1:13" s="11" customFormat="1" x14ac:dyDescent="0.25">
      <c r="A69" s="52" t="s">
        <v>59</v>
      </c>
      <c r="B69" s="24">
        <v>13</v>
      </c>
      <c r="C69" s="27" t="s">
        <v>25</v>
      </c>
      <c r="D69" s="27" t="s">
        <v>23</v>
      </c>
      <c r="E69" s="4" t="s">
        <v>18</v>
      </c>
      <c r="F69" s="19">
        <f>110.49/25</f>
        <v>4.4196</v>
      </c>
      <c r="G69" s="19">
        <f t="shared" ref="G69:K69" si="5">110.49/25</f>
        <v>4.4196</v>
      </c>
      <c r="H69" s="19">
        <f t="shared" si="5"/>
        <v>4.4196</v>
      </c>
      <c r="I69" s="19">
        <f t="shared" si="5"/>
        <v>4.4196</v>
      </c>
      <c r="J69" s="19">
        <f t="shared" si="5"/>
        <v>4.4196</v>
      </c>
      <c r="K69" s="19">
        <f t="shared" si="5"/>
        <v>4.4196</v>
      </c>
      <c r="L69" s="65"/>
      <c r="M69" s="73"/>
    </row>
    <row r="70" spans="1:13" s="11" customFormat="1" x14ac:dyDescent="0.25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</row>
    <row r="71" spans="1:13" s="11" customFormat="1" x14ac:dyDescent="0.25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1"/>
    </row>
    <row r="72" spans="1:13" s="11" customFormat="1" x14ac:dyDescent="0.25">
      <c r="A72" s="52" t="s">
        <v>13</v>
      </c>
      <c r="B72" s="24">
        <v>14</v>
      </c>
      <c r="C72" s="27" t="s">
        <v>26</v>
      </c>
      <c r="D72" s="27" t="s">
        <v>23</v>
      </c>
      <c r="E72" s="4" t="s">
        <v>16</v>
      </c>
      <c r="F72" s="19">
        <v>3.56</v>
      </c>
      <c r="G72" s="19">
        <v>3.56</v>
      </c>
      <c r="H72" s="19">
        <v>3.56</v>
      </c>
      <c r="I72" s="19">
        <v>3.56</v>
      </c>
      <c r="J72" s="19">
        <v>3.56</v>
      </c>
      <c r="K72" s="19">
        <v>3.56</v>
      </c>
      <c r="L72" s="64">
        <v>2</v>
      </c>
      <c r="M72" s="20" t="s">
        <v>17</v>
      </c>
    </row>
    <row r="73" spans="1:13" x14ac:dyDescent="0.25">
      <c r="A73" s="52" t="s">
        <v>13</v>
      </c>
      <c r="B73" s="24">
        <v>14</v>
      </c>
      <c r="C73" s="27" t="s">
        <v>26</v>
      </c>
      <c r="D73" s="27" t="s">
        <v>23</v>
      </c>
      <c r="E73" s="4" t="s">
        <v>18</v>
      </c>
      <c r="F73" s="19">
        <v>3.4</v>
      </c>
      <c r="G73" s="19">
        <v>3.4</v>
      </c>
      <c r="H73" s="19">
        <v>3.4</v>
      </c>
      <c r="I73" s="19">
        <v>3.4</v>
      </c>
      <c r="J73" s="19">
        <v>3.4</v>
      </c>
      <c r="K73" s="19">
        <v>3.4</v>
      </c>
      <c r="L73" s="65"/>
      <c r="M73" s="20" t="s">
        <v>17</v>
      </c>
    </row>
    <row r="74" spans="1:13" x14ac:dyDescent="0.25">
      <c r="A74" s="52" t="s">
        <v>59</v>
      </c>
      <c r="B74" s="24">
        <v>14</v>
      </c>
      <c r="C74" s="27" t="s">
        <v>26</v>
      </c>
      <c r="D74" s="27" t="s">
        <v>23</v>
      </c>
      <c r="E74" s="4" t="s">
        <v>16</v>
      </c>
      <c r="F74" s="19">
        <f>84/25</f>
        <v>3.36</v>
      </c>
      <c r="G74" s="19">
        <f t="shared" ref="G74:K74" si="6">84/25</f>
        <v>3.36</v>
      </c>
      <c r="H74" s="19">
        <f t="shared" si="6"/>
        <v>3.36</v>
      </c>
      <c r="I74" s="19">
        <f t="shared" si="6"/>
        <v>3.36</v>
      </c>
      <c r="J74" s="19">
        <f t="shared" si="6"/>
        <v>3.36</v>
      </c>
      <c r="K74" s="19">
        <f t="shared" si="6"/>
        <v>3.36</v>
      </c>
      <c r="L74" s="64">
        <v>1</v>
      </c>
      <c r="M74" s="72" t="s">
        <v>61</v>
      </c>
    </row>
    <row r="75" spans="1:13" x14ac:dyDescent="0.25">
      <c r="A75" s="52" t="s">
        <v>59</v>
      </c>
      <c r="B75" s="24">
        <v>14</v>
      </c>
      <c r="C75" s="27" t="s">
        <v>26</v>
      </c>
      <c r="D75" s="27" t="s">
        <v>23</v>
      </c>
      <c r="E75" s="4" t="s">
        <v>18</v>
      </c>
      <c r="F75" s="19">
        <f>83/25</f>
        <v>3.32</v>
      </c>
      <c r="G75" s="19">
        <f t="shared" ref="G75:K75" si="7">83/25</f>
        <v>3.32</v>
      </c>
      <c r="H75" s="19">
        <f t="shared" si="7"/>
        <v>3.32</v>
      </c>
      <c r="I75" s="19">
        <f t="shared" si="7"/>
        <v>3.32</v>
      </c>
      <c r="J75" s="19">
        <f t="shared" si="7"/>
        <v>3.32</v>
      </c>
      <c r="K75" s="19">
        <f t="shared" si="7"/>
        <v>3.32</v>
      </c>
      <c r="L75" s="65"/>
      <c r="M75" s="73"/>
    </row>
    <row r="76" spans="1:13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</row>
    <row r="77" spans="1:13" x14ac:dyDescent="0.25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1"/>
    </row>
    <row r="78" spans="1:13" x14ac:dyDescent="0.25">
      <c r="A78" s="52" t="s">
        <v>13</v>
      </c>
      <c r="B78" s="24">
        <v>15</v>
      </c>
      <c r="C78" s="27" t="s">
        <v>27</v>
      </c>
      <c r="D78" s="27" t="s">
        <v>23</v>
      </c>
      <c r="E78" s="4" t="s">
        <v>16</v>
      </c>
      <c r="F78" s="19">
        <v>3.56</v>
      </c>
      <c r="G78" s="19">
        <v>3.56</v>
      </c>
      <c r="H78" s="19">
        <v>3.56</v>
      </c>
      <c r="I78" s="19">
        <v>3.56</v>
      </c>
      <c r="J78" s="19">
        <v>3.56</v>
      </c>
      <c r="K78" s="19">
        <v>3.56</v>
      </c>
      <c r="L78" s="64">
        <v>2</v>
      </c>
      <c r="M78" s="20" t="s">
        <v>17</v>
      </c>
    </row>
    <row r="79" spans="1:13" x14ac:dyDescent="0.25">
      <c r="A79" s="52" t="s">
        <v>13</v>
      </c>
      <c r="B79" s="24">
        <v>15</v>
      </c>
      <c r="C79" s="27" t="s">
        <v>27</v>
      </c>
      <c r="D79" s="27" t="s">
        <v>23</v>
      </c>
      <c r="E79" s="4" t="s">
        <v>18</v>
      </c>
      <c r="F79" s="19">
        <v>3.4</v>
      </c>
      <c r="G79" s="19">
        <v>3.4</v>
      </c>
      <c r="H79" s="19">
        <v>3.4</v>
      </c>
      <c r="I79" s="19">
        <v>3.4</v>
      </c>
      <c r="J79" s="19">
        <v>3.4</v>
      </c>
      <c r="K79" s="19">
        <v>3.4</v>
      </c>
      <c r="L79" s="65"/>
      <c r="M79" s="20" t="s">
        <v>17</v>
      </c>
    </row>
    <row r="80" spans="1:13" x14ac:dyDescent="0.25">
      <c r="A80" s="52" t="s">
        <v>59</v>
      </c>
      <c r="B80" s="24">
        <v>15</v>
      </c>
      <c r="C80" s="27" t="s">
        <v>27</v>
      </c>
      <c r="D80" s="27" t="s">
        <v>23</v>
      </c>
      <c r="E80" s="4" t="s">
        <v>16</v>
      </c>
      <c r="F80" s="19">
        <f>85/25</f>
        <v>3.4</v>
      </c>
      <c r="G80" s="19">
        <f t="shared" ref="G80:K80" si="8">85/25</f>
        <v>3.4</v>
      </c>
      <c r="H80" s="19">
        <f t="shared" si="8"/>
        <v>3.4</v>
      </c>
      <c r="I80" s="19">
        <f t="shared" si="8"/>
        <v>3.4</v>
      </c>
      <c r="J80" s="19">
        <f t="shared" si="8"/>
        <v>3.4</v>
      </c>
      <c r="K80" s="19">
        <f t="shared" si="8"/>
        <v>3.4</v>
      </c>
      <c r="L80" s="64">
        <v>1</v>
      </c>
      <c r="M80" s="72" t="s">
        <v>61</v>
      </c>
    </row>
    <row r="81" spans="1:13" x14ac:dyDescent="0.25">
      <c r="A81" s="52" t="s">
        <v>59</v>
      </c>
      <c r="B81" s="24">
        <v>15</v>
      </c>
      <c r="C81" s="27" t="s">
        <v>27</v>
      </c>
      <c r="D81" s="27" t="s">
        <v>23</v>
      </c>
      <c r="E81" s="4" t="s">
        <v>18</v>
      </c>
      <c r="F81" s="19">
        <f>80/25</f>
        <v>3.2</v>
      </c>
      <c r="G81" s="19">
        <f t="shared" ref="G81:K81" si="9">80/25</f>
        <v>3.2</v>
      </c>
      <c r="H81" s="19">
        <f t="shared" si="9"/>
        <v>3.2</v>
      </c>
      <c r="I81" s="19">
        <f t="shared" si="9"/>
        <v>3.2</v>
      </c>
      <c r="J81" s="19">
        <f t="shared" si="9"/>
        <v>3.2</v>
      </c>
      <c r="K81" s="19">
        <f t="shared" si="9"/>
        <v>3.2</v>
      </c>
      <c r="L81" s="65"/>
      <c r="M81" s="73"/>
    </row>
    <row r="82" spans="1:13" x14ac:dyDescent="0.25">
      <c r="A82" s="6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8"/>
    </row>
    <row r="83" spans="1:13" x14ac:dyDescent="0.25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1"/>
    </row>
    <row r="84" spans="1:13" x14ac:dyDescent="0.25">
      <c r="A84" s="52" t="s">
        <v>13</v>
      </c>
      <c r="B84" s="24">
        <v>16</v>
      </c>
      <c r="C84" s="27" t="s">
        <v>28</v>
      </c>
      <c r="D84" s="27" t="s">
        <v>23</v>
      </c>
      <c r="E84" s="4" t="s">
        <v>16</v>
      </c>
      <c r="F84" s="19">
        <v>3.48</v>
      </c>
      <c r="G84" s="19">
        <v>3.48</v>
      </c>
      <c r="H84" s="19">
        <v>3.48</v>
      </c>
      <c r="I84" s="19">
        <v>3.48</v>
      </c>
      <c r="J84" s="19">
        <v>3.48</v>
      </c>
      <c r="K84" s="19">
        <v>3.48</v>
      </c>
      <c r="L84" s="64">
        <v>2</v>
      </c>
      <c r="M84" s="20" t="s">
        <v>17</v>
      </c>
    </row>
    <row r="85" spans="1:13" x14ac:dyDescent="0.25">
      <c r="A85" s="52" t="s">
        <v>13</v>
      </c>
      <c r="B85" s="24">
        <v>16</v>
      </c>
      <c r="C85" s="27" t="s">
        <v>28</v>
      </c>
      <c r="D85" s="27" t="s">
        <v>23</v>
      </c>
      <c r="E85" s="4" t="s">
        <v>18</v>
      </c>
      <c r="F85" s="19">
        <v>3.4</v>
      </c>
      <c r="G85" s="19">
        <v>3.4</v>
      </c>
      <c r="H85" s="19">
        <v>3.4</v>
      </c>
      <c r="I85" s="19">
        <v>3.4</v>
      </c>
      <c r="J85" s="19">
        <v>3.4</v>
      </c>
      <c r="K85" s="19">
        <v>3.4</v>
      </c>
      <c r="L85" s="65"/>
      <c r="M85" s="20" t="s">
        <v>17</v>
      </c>
    </row>
    <row r="86" spans="1:13" x14ac:dyDescent="0.25">
      <c r="A86" s="52" t="s">
        <v>59</v>
      </c>
      <c r="B86" s="24">
        <v>16</v>
      </c>
      <c r="C86" s="27" t="s">
        <v>28</v>
      </c>
      <c r="D86" s="27" t="s">
        <v>23</v>
      </c>
      <c r="E86" s="4" t="s">
        <v>16</v>
      </c>
      <c r="F86" s="19">
        <f>85/25</f>
        <v>3.4</v>
      </c>
      <c r="G86" s="19">
        <f t="shared" ref="G86:K86" si="10">85/25</f>
        <v>3.4</v>
      </c>
      <c r="H86" s="19">
        <f t="shared" si="10"/>
        <v>3.4</v>
      </c>
      <c r="I86" s="19">
        <f t="shared" si="10"/>
        <v>3.4</v>
      </c>
      <c r="J86" s="19">
        <f t="shared" si="10"/>
        <v>3.4</v>
      </c>
      <c r="K86" s="19">
        <f t="shared" si="10"/>
        <v>3.4</v>
      </c>
      <c r="L86" s="64">
        <v>1</v>
      </c>
      <c r="M86" s="72" t="s">
        <v>61</v>
      </c>
    </row>
    <row r="87" spans="1:13" x14ac:dyDescent="0.25">
      <c r="A87" s="52" t="s">
        <v>59</v>
      </c>
      <c r="B87" s="24">
        <v>16</v>
      </c>
      <c r="C87" s="27" t="s">
        <v>28</v>
      </c>
      <c r="D87" s="27" t="s">
        <v>23</v>
      </c>
      <c r="E87" s="4" t="s">
        <v>18</v>
      </c>
      <c r="F87" s="19">
        <f>84/25</f>
        <v>3.36</v>
      </c>
      <c r="G87" s="19">
        <f t="shared" ref="G87:K87" si="11">84/25</f>
        <v>3.36</v>
      </c>
      <c r="H87" s="19">
        <f t="shared" si="11"/>
        <v>3.36</v>
      </c>
      <c r="I87" s="19">
        <f t="shared" si="11"/>
        <v>3.36</v>
      </c>
      <c r="J87" s="19">
        <f t="shared" si="11"/>
        <v>3.36</v>
      </c>
      <c r="K87" s="19">
        <f t="shared" si="11"/>
        <v>3.36</v>
      </c>
      <c r="L87" s="65"/>
      <c r="M87" s="73"/>
    </row>
    <row r="88" spans="1:13" s="11" customFormat="1" x14ac:dyDescent="0.25">
      <c r="A88" s="66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8"/>
    </row>
    <row r="89" spans="1:13" x14ac:dyDescent="0.25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1"/>
    </row>
  </sheetData>
  <sheetProtection algorithmName="SHA-512" hashValue="Tt5kCus+9KHXG/pZWFfXqLTpvJWCdNVjYsuRkePDeCSzOwFhmwzICcsWPJ2PaJ2adiIt5JaSeTjvyv/f5zr0BQ==" saltValue="5RuA6pCrRqscCC3qR/60xw==" spinCount="100000" sheet="1" objects="1" scenarios="1"/>
  <sortState ref="A1:L167">
    <sortCondition ref="B1"/>
  </sortState>
  <mergeCells count="54">
    <mergeCell ref="A88:M89"/>
    <mergeCell ref="M26:M27"/>
    <mergeCell ref="M32:M33"/>
    <mergeCell ref="M38:M39"/>
    <mergeCell ref="M44:M45"/>
    <mergeCell ref="M50:M51"/>
    <mergeCell ref="M56:M57"/>
    <mergeCell ref="M62:M63"/>
    <mergeCell ref="M68:M69"/>
    <mergeCell ref="M74:M75"/>
    <mergeCell ref="M80:M81"/>
    <mergeCell ref="M86:M87"/>
    <mergeCell ref="A28:M29"/>
    <mergeCell ref="A34:M35"/>
    <mergeCell ref="A40:M41"/>
    <mergeCell ref="A46:M47"/>
    <mergeCell ref="A58:M59"/>
    <mergeCell ref="A64:M65"/>
    <mergeCell ref="A70:M71"/>
    <mergeCell ref="A76:M77"/>
    <mergeCell ref="L68:L69"/>
    <mergeCell ref="L72:L73"/>
    <mergeCell ref="L74:L75"/>
    <mergeCell ref="L60:L61"/>
    <mergeCell ref="L62:L63"/>
    <mergeCell ref="L66:L67"/>
    <mergeCell ref="L78:L79"/>
    <mergeCell ref="L80:L81"/>
    <mergeCell ref="L84:L85"/>
    <mergeCell ref="L86:L87"/>
    <mergeCell ref="A82:M83"/>
    <mergeCell ref="L30:L31"/>
    <mergeCell ref="L32:L33"/>
    <mergeCell ref="L36:L37"/>
    <mergeCell ref="L54:L55"/>
    <mergeCell ref="L56:L57"/>
    <mergeCell ref="L38:L39"/>
    <mergeCell ref="L42:L43"/>
    <mergeCell ref="L44:L45"/>
    <mergeCell ref="L48:L49"/>
    <mergeCell ref="L50:L51"/>
    <mergeCell ref="A52:M53"/>
    <mergeCell ref="L24:L25"/>
    <mergeCell ref="L26:L27"/>
    <mergeCell ref="L20:L21"/>
    <mergeCell ref="A18:M19"/>
    <mergeCell ref="A22:M23"/>
    <mergeCell ref="L12:L13"/>
    <mergeCell ref="L16:L17"/>
    <mergeCell ref="L4:L5"/>
    <mergeCell ref="L8:L9"/>
    <mergeCell ref="A6:M7"/>
    <mergeCell ref="A10:M11"/>
    <mergeCell ref="A14:M15"/>
  </mergeCells>
  <pageMargins left="0.7" right="0.7" top="0.75" bottom="0.75" header="0.3" footer="0.3"/>
  <pageSetup paperSize="8" scale="60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Normal="100" workbookViewId="0">
      <selection activeCell="A6" sqref="A6:M7"/>
    </sheetView>
  </sheetViews>
  <sheetFormatPr defaultRowHeight="15" x14ac:dyDescent="0.25"/>
  <cols>
    <col min="1" max="1" width="15.7109375" style="22" customWidth="1"/>
    <col min="2" max="2" width="6.5703125" style="22" bestFit="1" customWidth="1"/>
    <col min="3" max="3" width="36.42578125" style="23" customWidth="1"/>
    <col min="4" max="4" width="10.85546875" style="61" customWidth="1"/>
    <col min="5" max="5" width="9.140625" style="22"/>
    <col min="6" max="6" width="10.28515625" style="14" bestFit="1" customWidth="1"/>
    <col min="7" max="7" width="9.140625" style="14"/>
    <col min="8" max="8" width="12.42578125" style="14" bestFit="1" customWidth="1"/>
    <col min="9" max="10" width="9.140625" style="14"/>
    <col min="11" max="11" width="11.42578125" style="14" customWidth="1"/>
    <col min="12" max="12" width="13.7109375" style="42" customWidth="1"/>
    <col min="13" max="13" width="19.42578125" style="17" customWidth="1"/>
    <col min="14" max="16384" width="9.140625" style="17"/>
  </cols>
  <sheetData>
    <row r="1" spans="1:13" s="1" customFormat="1" x14ac:dyDescent="0.25">
      <c r="A1" s="25"/>
      <c r="B1" s="2"/>
      <c r="C1" s="9" t="s">
        <v>0</v>
      </c>
      <c r="D1" s="60"/>
      <c r="F1" s="13"/>
      <c r="G1" s="13"/>
      <c r="H1" s="13"/>
      <c r="I1" s="13"/>
      <c r="J1" s="13"/>
      <c r="K1" s="13"/>
      <c r="L1" s="39"/>
    </row>
    <row r="2" spans="1:13" s="1" customFormat="1" x14ac:dyDescent="0.25">
      <c r="A2" s="25"/>
      <c r="B2" s="2"/>
      <c r="C2" s="9"/>
      <c r="D2" s="60"/>
      <c r="F2" s="13"/>
      <c r="G2" s="13"/>
      <c r="H2" s="13"/>
      <c r="I2" s="13"/>
      <c r="J2" s="13"/>
      <c r="K2" s="13"/>
      <c r="L2" s="40"/>
    </row>
    <row r="3" spans="1:13" s="3" customFormat="1" ht="45" x14ac:dyDescent="0.25">
      <c r="A3" s="45" t="s">
        <v>1</v>
      </c>
      <c r="B3" s="46" t="s">
        <v>2</v>
      </c>
      <c r="C3" s="49" t="s">
        <v>3</v>
      </c>
      <c r="D3" s="49" t="s">
        <v>4</v>
      </c>
      <c r="E3" s="45" t="s">
        <v>5</v>
      </c>
      <c r="F3" s="51" t="s">
        <v>29</v>
      </c>
      <c r="G3" s="51" t="s">
        <v>30</v>
      </c>
      <c r="H3" s="51" t="s">
        <v>31</v>
      </c>
      <c r="I3" s="51" t="s">
        <v>32</v>
      </c>
      <c r="J3" s="51" t="s">
        <v>33</v>
      </c>
      <c r="K3" s="51" t="s">
        <v>34</v>
      </c>
      <c r="L3" s="48" t="s">
        <v>58</v>
      </c>
      <c r="M3" s="45" t="s">
        <v>12</v>
      </c>
    </row>
    <row r="4" spans="1:13" s="18" customFormat="1" x14ac:dyDescent="0.25">
      <c r="A4" s="6" t="s">
        <v>13</v>
      </c>
      <c r="B4" s="31">
        <v>1</v>
      </c>
      <c r="C4" s="32" t="s">
        <v>14</v>
      </c>
      <c r="D4" s="35" t="s">
        <v>15</v>
      </c>
      <c r="E4" s="6" t="s">
        <v>16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64">
        <v>1</v>
      </c>
      <c r="M4" s="30"/>
    </row>
    <row r="5" spans="1:13" s="18" customFormat="1" x14ac:dyDescent="0.25">
      <c r="A5" s="6" t="s">
        <v>13</v>
      </c>
      <c r="B5" s="31">
        <v>1</v>
      </c>
      <c r="C5" s="32" t="s">
        <v>14</v>
      </c>
      <c r="D5" s="35" t="s">
        <v>15</v>
      </c>
      <c r="E5" s="6" t="s">
        <v>18</v>
      </c>
      <c r="F5" s="34">
        <v>3.6</v>
      </c>
      <c r="G5" s="34">
        <v>3.6</v>
      </c>
      <c r="H5" s="34">
        <v>3.6</v>
      </c>
      <c r="I5" s="34">
        <v>3.6</v>
      </c>
      <c r="J5" s="34">
        <v>3.6</v>
      </c>
      <c r="K5" s="34">
        <v>3.6</v>
      </c>
      <c r="L5" s="65"/>
      <c r="M5" s="30" t="s">
        <v>17</v>
      </c>
    </row>
    <row r="6" spans="1:13" s="18" customForma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s="18" customForma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3" s="29" customFormat="1" x14ac:dyDescent="0.25">
      <c r="A8" s="6" t="s">
        <v>13</v>
      </c>
      <c r="B8" s="31">
        <v>2</v>
      </c>
      <c r="C8" s="32" t="s">
        <v>19</v>
      </c>
      <c r="D8" s="35" t="s">
        <v>15</v>
      </c>
      <c r="E8" s="6" t="s">
        <v>16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64">
        <v>1</v>
      </c>
      <c r="M8" s="30"/>
    </row>
    <row r="9" spans="1:13" s="29" customFormat="1" x14ac:dyDescent="0.25">
      <c r="A9" s="6" t="s">
        <v>13</v>
      </c>
      <c r="B9" s="31">
        <v>2</v>
      </c>
      <c r="C9" s="32" t="s">
        <v>19</v>
      </c>
      <c r="D9" s="35" t="s">
        <v>15</v>
      </c>
      <c r="E9" s="6" t="s">
        <v>18</v>
      </c>
      <c r="F9" s="34">
        <v>3.4</v>
      </c>
      <c r="G9" s="34">
        <v>3.4</v>
      </c>
      <c r="H9" s="34">
        <v>3.4</v>
      </c>
      <c r="I9" s="34">
        <v>3.4</v>
      </c>
      <c r="J9" s="34">
        <v>3.4</v>
      </c>
      <c r="K9" s="34">
        <v>3.4</v>
      </c>
      <c r="L9" s="65"/>
      <c r="M9" s="30" t="s">
        <v>17</v>
      </c>
    </row>
    <row r="10" spans="1:13" s="29" customForma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3" s="29" customFormat="1" x14ac:dyDescent="0.25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3" s="8" customFormat="1" x14ac:dyDescent="0.25">
      <c r="A12" s="6" t="s">
        <v>13</v>
      </c>
      <c r="B12" s="31">
        <v>3</v>
      </c>
      <c r="C12" s="32" t="s">
        <v>56</v>
      </c>
      <c r="D12" s="35" t="s">
        <v>15</v>
      </c>
      <c r="E12" s="6" t="s">
        <v>16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64">
        <v>1</v>
      </c>
      <c r="M12" s="30"/>
    </row>
    <row r="13" spans="1:13" s="8" customFormat="1" x14ac:dyDescent="0.25">
      <c r="A13" s="6" t="s">
        <v>13</v>
      </c>
      <c r="B13" s="31">
        <v>3</v>
      </c>
      <c r="C13" s="32" t="s">
        <v>56</v>
      </c>
      <c r="D13" s="35" t="s">
        <v>15</v>
      </c>
      <c r="E13" s="6" t="s">
        <v>18</v>
      </c>
      <c r="F13" s="34">
        <v>3.4</v>
      </c>
      <c r="G13" s="34">
        <v>3.4</v>
      </c>
      <c r="H13" s="34">
        <v>3.4</v>
      </c>
      <c r="I13" s="34">
        <v>3.4</v>
      </c>
      <c r="J13" s="34">
        <v>3.4</v>
      </c>
      <c r="K13" s="34">
        <v>3.4</v>
      </c>
      <c r="L13" s="65"/>
      <c r="M13" s="30" t="s">
        <v>17</v>
      </c>
    </row>
    <row r="14" spans="1:13" s="8" customForma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</row>
    <row r="15" spans="1:13" s="8" customFormat="1" x14ac:dyDescent="0.2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1"/>
    </row>
    <row r="16" spans="1:13" s="8" customFormat="1" x14ac:dyDescent="0.25">
      <c r="A16" s="6" t="s">
        <v>13</v>
      </c>
      <c r="B16" s="31">
        <v>4</v>
      </c>
      <c r="C16" s="32" t="s">
        <v>57</v>
      </c>
      <c r="D16" s="35" t="s">
        <v>15</v>
      </c>
      <c r="E16" s="6" t="s">
        <v>16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64">
        <v>1</v>
      </c>
      <c r="M16" s="30"/>
    </row>
    <row r="17" spans="1:13" s="8" customFormat="1" x14ac:dyDescent="0.25">
      <c r="A17" s="6" t="s">
        <v>13</v>
      </c>
      <c r="B17" s="31">
        <v>4</v>
      </c>
      <c r="C17" s="32" t="s">
        <v>57</v>
      </c>
      <c r="D17" s="35" t="s">
        <v>15</v>
      </c>
      <c r="E17" s="6" t="s">
        <v>18</v>
      </c>
      <c r="F17" s="34">
        <v>3.4</v>
      </c>
      <c r="G17" s="34">
        <v>3.4</v>
      </c>
      <c r="H17" s="34">
        <v>3.4</v>
      </c>
      <c r="I17" s="34">
        <v>3.4</v>
      </c>
      <c r="J17" s="34">
        <v>3.4</v>
      </c>
      <c r="K17" s="34">
        <v>3.4</v>
      </c>
      <c r="L17" s="65"/>
      <c r="M17" s="30" t="s">
        <v>17</v>
      </c>
    </row>
    <row r="18" spans="1:13" s="18" customFormat="1" x14ac:dyDescent="0.2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</row>
    <row r="19" spans="1:13" s="18" customFormat="1" x14ac:dyDescent="0.2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</row>
    <row r="20" spans="1:13" s="18" customFormat="1" x14ac:dyDescent="0.25">
      <c r="A20" s="6" t="s">
        <v>13</v>
      </c>
      <c r="B20" s="31">
        <v>5</v>
      </c>
      <c r="C20" s="32" t="s">
        <v>20</v>
      </c>
      <c r="D20" s="35" t="s">
        <v>15</v>
      </c>
      <c r="E20" s="6" t="s">
        <v>16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64">
        <v>1</v>
      </c>
      <c r="M20" s="30"/>
    </row>
    <row r="21" spans="1:13" s="18" customFormat="1" x14ac:dyDescent="0.25">
      <c r="A21" s="6" t="s">
        <v>13</v>
      </c>
      <c r="B21" s="31">
        <v>5</v>
      </c>
      <c r="C21" s="32" t="s">
        <v>20</v>
      </c>
      <c r="D21" s="35" t="s">
        <v>15</v>
      </c>
      <c r="E21" s="6" t="s">
        <v>18</v>
      </c>
      <c r="F21" s="34">
        <v>3.4</v>
      </c>
      <c r="G21" s="34">
        <v>3.4</v>
      </c>
      <c r="H21" s="34">
        <v>3.4</v>
      </c>
      <c r="I21" s="34">
        <v>3.4</v>
      </c>
      <c r="J21" s="34">
        <v>3.4</v>
      </c>
      <c r="K21" s="34">
        <v>3.4</v>
      </c>
      <c r="L21" s="65"/>
      <c r="M21" s="30" t="s">
        <v>17</v>
      </c>
    </row>
    <row r="22" spans="1:13" s="29" customForma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</row>
    <row r="23" spans="1:13" s="29" customFormat="1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13" s="29" customFormat="1" x14ac:dyDescent="0.25">
      <c r="A24" s="6" t="s">
        <v>13</v>
      </c>
      <c r="B24" s="31">
        <v>6</v>
      </c>
      <c r="C24" s="32" t="s">
        <v>14</v>
      </c>
      <c r="D24" s="35" t="s">
        <v>21</v>
      </c>
      <c r="E24" s="6" t="s">
        <v>16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64">
        <v>2</v>
      </c>
      <c r="M24" s="30"/>
    </row>
    <row r="25" spans="1:13" s="29" customFormat="1" x14ac:dyDescent="0.25">
      <c r="A25" s="6" t="s">
        <v>13</v>
      </c>
      <c r="B25" s="31">
        <v>6</v>
      </c>
      <c r="C25" s="32" t="s">
        <v>14</v>
      </c>
      <c r="D25" s="35" t="s">
        <v>21</v>
      </c>
      <c r="E25" s="6" t="s">
        <v>18</v>
      </c>
      <c r="F25" s="34">
        <v>88</v>
      </c>
      <c r="G25" s="34">
        <v>88</v>
      </c>
      <c r="H25" s="34">
        <v>88</v>
      </c>
      <c r="I25" s="34">
        <v>88</v>
      </c>
      <c r="J25" s="34">
        <v>88</v>
      </c>
      <c r="K25" s="34">
        <v>88</v>
      </c>
      <c r="L25" s="65"/>
      <c r="M25" s="30" t="s">
        <v>17</v>
      </c>
    </row>
    <row r="26" spans="1:13" s="18" customFormat="1" x14ac:dyDescent="0.25">
      <c r="A26" s="52" t="s">
        <v>59</v>
      </c>
      <c r="B26" s="24">
        <v>6</v>
      </c>
      <c r="C26" s="26" t="s">
        <v>14</v>
      </c>
      <c r="D26" s="27" t="s">
        <v>21</v>
      </c>
      <c r="E26" s="4" t="s">
        <v>16</v>
      </c>
      <c r="F26" s="19">
        <v>116.39</v>
      </c>
      <c r="G26" s="19">
        <v>116.39</v>
      </c>
      <c r="H26" s="19">
        <v>116.39</v>
      </c>
      <c r="I26" s="19">
        <v>116.39</v>
      </c>
      <c r="J26" s="19">
        <v>116.39</v>
      </c>
      <c r="K26" s="19">
        <v>116.39</v>
      </c>
      <c r="L26" s="64">
        <v>1</v>
      </c>
      <c r="M26" s="72" t="s">
        <v>61</v>
      </c>
    </row>
    <row r="27" spans="1:13" s="18" customFormat="1" x14ac:dyDescent="0.25">
      <c r="A27" s="52" t="s">
        <v>59</v>
      </c>
      <c r="B27" s="24">
        <v>6</v>
      </c>
      <c r="C27" s="26" t="s">
        <v>14</v>
      </c>
      <c r="D27" s="27" t="s">
        <v>21</v>
      </c>
      <c r="E27" s="4" t="s">
        <v>18</v>
      </c>
      <c r="F27" s="19">
        <v>115.39</v>
      </c>
      <c r="G27" s="19">
        <v>115.39</v>
      </c>
      <c r="H27" s="19">
        <v>115.39</v>
      </c>
      <c r="I27" s="19">
        <v>115.39</v>
      </c>
      <c r="J27" s="19">
        <v>115.39</v>
      </c>
      <c r="K27" s="19">
        <v>115.39</v>
      </c>
      <c r="L27" s="65"/>
      <c r="M27" s="73"/>
    </row>
    <row r="28" spans="1:13" s="8" customFormat="1" x14ac:dyDescent="0.25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</row>
    <row r="29" spans="1:13" s="8" customFormat="1" x14ac:dyDescent="0.25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</row>
    <row r="30" spans="1:13" s="8" customFormat="1" x14ac:dyDescent="0.25">
      <c r="A30" s="6" t="s">
        <v>13</v>
      </c>
      <c r="B30" s="31">
        <v>7</v>
      </c>
      <c r="C30" s="32" t="s">
        <v>19</v>
      </c>
      <c r="D30" s="35" t="s">
        <v>21</v>
      </c>
      <c r="E30" s="6" t="s">
        <v>16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64">
        <v>2</v>
      </c>
      <c r="M30" s="30"/>
    </row>
    <row r="31" spans="1:13" s="8" customFormat="1" x14ac:dyDescent="0.25">
      <c r="A31" s="6" t="s">
        <v>13</v>
      </c>
      <c r="B31" s="31">
        <v>7</v>
      </c>
      <c r="C31" s="32" t="s">
        <v>19</v>
      </c>
      <c r="D31" s="35" t="s">
        <v>21</v>
      </c>
      <c r="E31" s="6" t="s">
        <v>18</v>
      </c>
      <c r="F31" s="34">
        <v>82.5</v>
      </c>
      <c r="G31" s="34">
        <v>82.5</v>
      </c>
      <c r="H31" s="34">
        <v>82.5</v>
      </c>
      <c r="I31" s="34">
        <v>82.5</v>
      </c>
      <c r="J31" s="34">
        <v>82.5</v>
      </c>
      <c r="K31" s="34">
        <v>82.5</v>
      </c>
      <c r="L31" s="65"/>
      <c r="M31" s="30" t="s">
        <v>17</v>
      </c>
    </row>
    <row r="32" spans="1:13" s="8" customFormat="1" x14ac:dyDescent="0.25">
      <c r="A32" s="52" t="s">
        <v>59</v>
      </c>
      <c r="B32" s="24">
        <v>7</v>
      </c>
      <c r="C32" s="26" t="s">
        <v>19</v>
      </c>
      <c r="D32" s="27" t="s">
        <v>21</v>
      </c>
      <c r="E32" s="4" t="s">
        <v>16</v>
      </c>
      <c r="F32" s="34">
        <v>111.49</v>
      </c>
      <c r="G32" s="34">
        <v>111.49</v>
      </c>
      <c r="H32" s="34">
        <v>111.49</v>
      </c>
      <c r="I32" s="34">
        <v>111.49</v>
      </c>
      <c r="J32" s="34">
        <v>111.49</v>
      </c>
      <c r="K32" s="34">
        <v>111.49</v>
      </c>
      <c r="L32" s="64">
        <v>1</v>
      </c>
      <c r="M32" s="72" t="s">
        <v>61</v>
      </c>
    </row>
    <row r="33" spans="1:13" s="8" customFormat="1" x14ac:dyDescent="0.25">
      <c r="A33" s="52" t="s">
        <v>59</v>
      </c>
      <c r="B33" s="24">
        <v>7</v>
      </c>
      <c r="C33" s="26" t="s">
        <v>19</v>
      </c>
      <c r="D33" s="27" t="s">
        <v>21</v>
      </c>
      <c r="E33" s="4" t="s">
        <v>18</v>
      </c>
      <c r="F33" s="34">
        <v>110.49</v>
      </c>
      <c r="G33" s="34">
        <v>110.49</v>
      </c>
      <c r="H33" s="34">
        <v>110.49</v>
      </c>
      <c r="I33" s="34">
        <v>110.49</v>
      </c>
      <c r="J33" s="34">
        <v>110.49</v>
      </c>
      <c r="K33" s="34">
        <v>110.49</v>
      </c>
      <c r="L33" s="65"/>
      <c r="M33" s="73"/>
    </row>
    <row r="34" spans="1:13" s="18" customFormat="1" x14ac:dyDescent="0.2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8"/>
    </row>
    <row r="35" spans="1:13" s="18" customFormat="1" x14ac:dyDescent="0.25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3" s="18" customFormat="1" x14ac:dyDescent="0.25">
      <c r="A36" s="6" t="s">
        <v>13</v>
      </c>
      <c r="B36" s="31">
        <v>8</v>
      </c>
      <c r="C36" s="32" t="s">
        <v>56</v>
      </c>
      <c r="D36" s="35" t="s">
        <v>21</v>
      </c>
      <c r="E36" s="6" t="s">
        <v>16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64">
        <v>2</v>
      </c>
      <c r="M36" s="30"/>
    </row>
    <row r="37" spans="1:13" s="18" customFormat="1" x14ac:dyDescent="0.25">
      <c r="A37" s="6" t="s">
        <v>13</v>
      </c>
      <c r="B37" s="31">
        <v>8</v>
      </c>
      <c r="C37" s="32" t="s">
        <v>56</v>
      </c>
      <c r="D37" s="35" t="s">
        <v>21</v>
      </c>
      <c r="E37" s="6" t="s">
        <v>18</v>
      </c>
      <c r="F37" s="34">
        <v>82.5</v>
      </c>
      <c r="G37" s="34">
        <v>82.5</v>
      </c>
      <c r="H37" s="34">
        <v>82.5</v>
      </c>
      <c r="I37" s="34">
        <v>82.5</v>
      </c>
      <c r="J37" s="34">
        <v>82.5</v>
      </c>
      <c r="K37" s="34">
        <v>82.5</v>
      </c>
      <c r="L37" s="65"/>
      <c r="M37" s="30" t="s">
        <v>17</v>
      </c>
    </row>
    <row r="38" spans="1:13" s="18" customFormat="1" x14ac:dyDescent="0.25">
      <c r="A38" s="52" t="s">
        <v>59</v>
      </c>
      <c r="B38" s="24">
        <v>8</v>
      </c>
      <c r="C38" s="26" t="s">
        <v>56</v>
      </c>
      <c r="D38" s="27" t="s">
        <v>21</v>
      </c>
      <c r="E38" s="4" t="s">
        <v>16</v>
      </c>
      <c r="F38" s="34">
        <v>79</v>
      </c>
      <c r="G38" s="34">
        <v>79</v>
      </c>
      <c r="H38" s="34">
        <v>79</v>
      </c>
      <c r="I38" s="34">
        <v>79</v>
      </c>
      <c r="J38" s="34">
        <v>79</v>
      </c>
      <c r="K38" s="34">
        <v>79</v>
      </c>
      <c r="L38" s="64">
        <v>1</v>
      </c>
      <c r="M38" s="72" t="s">
        <v>61</v>
      </c>
    </row>
    <row r="39" spans="1:13" s="18" customFormat="1" x14ac:dyDescent="0.25">
      <c r="A39" s="52" t="s">
        <v>59</v>
      </c>
      <c r="B39" s="24">
        <v>8</v>
      </c>
      <c r="C39" s="26" t="s">
        <v>56</v>
      </c>
      <c r="D39" s="27" t="s">
        <v>21</v>
      </c>
      <c r="E39" s="4" t="s">
        <v>18</v>
      </c>
      <c r="F39" s="34">
        <v>78</v>
      </c>
      <c r="G39" s="34">
        <v>78</v>
      </c>
      <c r="H39" s="34">
        <v>78</v>
      </c>
      <c r="I39" s="34">
        <v>78</v>
      </c>
      <c r="J39" s="34">
        <v>78</v>
      </c>
      <c r="K39" s="34">
        <v>78</v>
      </c>
      <c r="L39" s="65"/>
      <c r="M39" s="73"/>
    </row>
    <row r="40" spans="1:13" s="29" customFormat="1" x14ac:dyDescent="0.25">
      <c r="A40" s="66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/>
    </row>
    <row r="41" spans="1:13" s="29" customFormat="1" x14ac:dyDescent="0.25">
      <c r="A41" s="69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</row>
    <row r="42" spans="1:13" s="29" customFormat="1" x14ac:dyDescent="0.25">
      <c r="A42" s="6" t="s">
        <v>13</v>
      </c>
      <c r="B42" s="31">
        <v>9</v>
      </c>
      <c r="C42" s="32" t="s">
        <v>57</v>
      </c>
      <c r="D42" s="35" t="s">
        <v>21</v>
      </c>
      <c r="E42" s="6" t="s">
        <v>16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64">
        <v>2</v>
      </c>
      <c r="M42" s="30"/>
    </row>
    <row r="43" spans="1:13" s="29" customFormat="1" x14ac:dyDescent="0.25">
      <c r="A43" s="6" t="s">
        <v>13</v>
      </c>
      <c r="B43" s="31">
        <v>9</v>
      </c>
      <c r="C43" s="32" t="s">
        <v>57</v>
      </c>
      <c r="D43" s="35" t="s">
        <v>21</v>
      </c>
      <c r="E43" s="6" t="s">
        <v>18</v>
      </c>
      <c r="F43" s="34">
        <v>82.5</v>
      </c>
      <c r="G43" s="34">
        <v>82.5</v>
      </c>
      <c r="H43" s="34">
        <v>82.5</v>
      </c>
      <c r="I43" s="34">
        <v>82.5</v>
      </c>
      <c r="J43" s="34">
        <v>82.5</v>
      </c>
      <c r="K43" s="34">
        <v>82.5</v>
      </c>
      <c r="L43" s="65"/>
      <c r="M43" s="30" t="s">
        <v>17</v>
      </c>
    </row>
    <row r="44" spans="1:13" s="29" customFormat="1" x14ac:dyDescent="0.25">
      <c r="A44" s="52" t="s">
        <v>59</v>
      </c>
      <c r="B44" s="24">
        <v>9</v>
      </c>
      <c r="C44" s="26" t="s">
        <v>57</v>
      </c>
      <c r="D44" s="27" t="s">
        <v>21</v>
      </c>
      <c r="E44" s="4" t="s">
        <v>16</v>
      </c>
      <c r="F44" s="34">
        <v>105.34</v>
      </c>
      <c r="G44" s="34">
        <v>105.34</v>
      </c>
      <c r="H44" s="34">
        <v>105.34</v>
      </c>
      <c r="I44" s="34">
        <v>105.34</v>
      </c>
      <c r="J44" s="34">
        <v>105.34</v>
      </c>
      <c r="K44" s="34">
        <v>105.34</v>
      </c>
      <c r="L44" s="64">
        <v>1</v>
      </c>
      <c r="M44" s="72" t="s">
        <v>61</v>
      </c>
    </row>
    <row r="45" spans="1:13" s="29" customFormat="1" x14ac:dyDescent="0.25">
      <c r="A45" s="52" t="s">
        <v>59</v>
      </c>
      <c r="B45" s="24">
        <v>9</v>
      </c>
      <c r="C45" s="26" t="s">
        <v>57</v>
      </c>
      <c r="D45" s="27" t="s">
        <v>21</v>
      </c>
      <c r="E45" s="4" t="s">
        <v>18</v>
      </c>
      <c r="F45" s="34">
        <v>104.34</v>
      </c>
      <c r="G45" s="34">
        <v>104.34</v>
      </c>
      <c r="H45" s="34">
        <v>104.34</v>
      </c>
      <c r="I45" s="34">
        <v>104.34</v>
      </c>
      <c r="J45" s="34">
        <v>104.34</v>
      </c>
      <c r="K45" s="34">
        <v>104.34</v>
      </c>
      <c r="L45" s="65"/>
      <c r="M45" s="73"/>
    </row>
    <row r="46" spans="1:13" s="8" customFormat="1" x14ac:dyDescent="0.2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8"/>
    </row>
    <row r="47" spans="1:13" s="8" customFormat="1" x14ac:dyDescent="0.2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1"/>
    </row>
    <row r="48" spans="1:13" s="8" customFormat="1" x14ac:dyDescent="0.25">
      <c r="A48" s="6" t="s">
        <v>13</v>
      </c>
      <c r="B48" s="31">
        <v>10</v>
      </c>
      <c r="C48" s="32" t="s">
        <v>20</v>
      </c>
      <c r="D48" s="35" t="s">
        <v>21</v>
      </c>
      <c r="E48" s="6" t="s">
        <v>16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64">
        <v>2</v>
      </c>
      <c r="M48" s="30"/>
    </row>
    <row r="49" spans="1:13" s="8" customFormat="1" x14ac:dyDescent="0.25">
      <c r="A49" s="6" t="s">
        <v>13</v>
      </c>
      <c r="B49" s="31">
        <v>10</v>
      </c>
      <c r="C49" s="32" t="s">
        <v>20</v>
      </c>
      <c r="D49" s="35" t="s">
        <v>21</v>
      </c>
      <c r="E49" s="6" t="s">
        <v>18</v>
      </c>
      <c r="F49" s="34">
        <v>81.5</v>
      </c>
      <c r="G49" s="34">
        <v>81.5</v>
      </c>
      <c r="H49" s="34">
        <v>81.5</v>
      </c>
      <c r="I49" s="34">
        <v>81.5</v>
      </c>
      <c r="J49" s="34">
        <v>81.5</v>
      </c>
      <c r="K49" s="34">
        <v>81.5</v>
      </c>
      <c r="L49" s="65"/>
      <c r="M49" s="30" t="s">
        <v>17</v>
      </c>
    </row>
    <row r="50" spans="1:13" s="8" customFormat="1" x14ac:dyDescent="0.25">
      <c r="A50" s="52" t="s">
        <v>59</v>
      </c>
      <c r="B50" s="24">
        <v>10</v>
      </c>
      <c r="C50" s="26" t="s">
        <v>20</v>
      </c>
      <c r="D50" s="27" t="s">
        <v>21</v>
      </c>
      <c r="E50" s="4" t="s">
        <v>16</v>
      </c>
      <c r="F50" s="34">
        <v>85</v>
      </c>
      <c r="G50" s="34">
        <v>85</v>
      </c>
      <c r="H50" s="34">
        <v>85</v>
      </c>
      <c r="I50" s="34">
        <v>85</v>
      </c>
      <c r="J50" s="34">
        <v>85</v>
      </c>
      <c r="K50" s="34">
        <v>85</v>
      </c>
      <c r="L50" s="64">
        <v>1</v>
      </c>
      <c r="M50" s="72" t="s">
        <v>61</v>
      </c>
    </row>
    <row r="51" spans="1:13" s="8" customFormat="1" x14ac:dyDescent="0.25">
      <c r="A51" s="52" t="s">
        <v>59</v>
      </c>
      <c r="B51" s="24">
        <v>10</v>
      </c>
      <c r="C51" s="26" t="s">
        <v>20</v>
      </c>
      <c r="D51" s="27" t="s">
        <v>21</v>
      </c>
      <c r="E51" s="4" t="s">
        <v>18</v>
      </c>
      <c r="F51" s="34">
        <v>84</v>
      </c>
      <c r="G51" s="34">
        <v>84</v>
      </c>
      <c r="H51" s="34">
        <v>84</v>
      </c>
      <c r="I51" s="34">
        <v>84</v>
      </c>
      <c r="J51" s="34">
        <v>84</v>
      </c>
      <c r="K51" s="34">
        <v>84</v>
      </c>
      <c r="L51" s="65"/>
      <c r="M51" s="73"/>
    </row>
    <row r="52" spans="1:13" s="18" customFormat="1" x14ac:dyDescent="0.25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8"/>
    </row>
    <row r="53" spans="1:13" s="18" customFormat="1" x14ac:dyDescent="0.25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</row>
    <row r="54" spans="1:13" s="18" customFormat="1" x14ac:dyDescent="0.25">
      <c r="A54" s="6" t="s">
        <v>13</v>
      </c>
      <c r="B54" s="31">
        <v>11</v>
      </c>
      <c r="C54" s="35" t="s">
        <v>22</v>
      </c>
      <c r="D54" s="35" t="s">
        <v>23</v>
      </c>
      <c r="E54" s="6" t="s">
        <v>16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64">
        <v>2</v>
      </c>
      <c r="M54" s="30"/>
    </row>
    <row r="55" spans="1:13" s="18" customFormat="1" x14ac:dyDescent="0.25">
      <c r="A55" s="6" t="s">
        <v>13</v>
      </c>
      <c r="B55" s="31">
        <v>11</v>
      </c>
      <c r="C55" s="35" t="s">
        <v>22</v>
      </c>
      <c r="D55" s="35" t="s">
        <v>23</v>
      </c>
      <c r="E55" s="6" t="s">
        <v>18</v>
      </c>
      <c r="F55" s="34">
        <v>3.86</v>
      </c>
      <c r="G55" s="34">
        <v>3.86</v>
      </c>
      <c r="H55" s="34">
        <v>3.86</v>
      </c>
      <c r="I55" s="34">
        <v>3.86</v>
      </c>
      <c r="J55" s="34">
        <v>3.86</v>
      </c>
      <c r="K55" s="34">
        <v>3.86</v>
      </c>
      <c r="L55" s="65"/>
      <c r="M55" s="30" t="s">
        <v>17</v>
      </c>
    </row>
    <row r="56" spans="1:13" s="18" customFormat="1" x14ac:dyDescent="0.25">
      <c r="A56" s="52" t="s">
        <v>59</v>
      </c>
      <c r="B56" s="24">
        <v>11</v>
      </c>
      <c r="C56" s="27" t="s">
        <v>22</v>
      </c>
      <c r="D56" s="27" t="s">
        <v>23</v>
      </c>
      <c r="E56" s="4" t="s">
        <v>16</v>
      </c>
      <c r="F56" s="34">
        <f>120.33/25</f>
        <v>4.8132000000000001</v>
      </c>
      <c r="G56" s="34">
        <f t="shared" ref="G56:K56" si="0">120.33/25</f>
        <v>4.8132000000000001</v>
      </c>
      <c r="H56" s="34">
        <f t="shared" si="0"/>
        <v>4.8132000000000001</v>
      </c>
      <c r="I56" s="34">
        <f t="shared" si="0"/>
        <v>4.8132000000000001</v>
      </c>
      <c r="J56" s="34">
        <f t="shared" si="0"/>
        <v>4.8132000000000001</v>
      </c>
      <c r="K56" s="34">
        <f t="shared" si="0"/>
        <v>4.8132000000000001</v>
      </c>
      <c r="L56" s="64">
        <v>1</v>
      </c>
      <c r="M56" s="72" t="s">
        <v>61</v>
      </c>
    </row>
    <row r="57" spans="1:13" s="18" customFormat="1" x14ac:dyDescent="0.25">
      <c r="A57" s="52" t="s">
        <v>59</v>
      </c>
      <c r="B57" s="24">
        <v>11</v>
      </c>
      <c r="C57" s="27" t="s">
        <v>22</v>
      </c>
      <c r="D57" s="27" t="s">
        <v>23</v>
      </c>
      <c r="E57" s="4" t="s">
        <v>18</v>
      </c>
      <c r="F57" s="34">
        <f>119.33/25</f>
        <v>4.7732000000000001</v>
      </c>
      <c r="G57" s="34">
        <f t="shared" ref="G57:K57" si="1">119.33/25</f>
        <v>4.7732000000000001</v>
      </c>
      <c r="H57" s="34">
        <f t="shared" si="1"/>
        <v>4.7732000000000001</v>
      </c>
      <c r="I57" s="34">
        <f t="shared" si="1"/>
        <v>4.7732000000000001</v>
      </c>
      <c r="J57" s="34">
        <f t="shared" si="1"/>
        <v>4.7732000000000001</v>
      </c>
      <c r="K57" s="34">
        <f t="shared" si="1"/>
        <v>4.7732000000000001</v>
      </c>
      <c r="L57" s="65"/>
      <c r="M57" s="73"/>
    </row>
    <row r="58" spans="1:13" s="29" customFormat="1" ht="16.5" customHeight="1" x14ac:dyDescent="0.2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8"/>
    </row>
    <row r="59" spans="1:13" s="29" customFormat="1" ht="16.5" customHeight="1" x14ac:dyDescent="0.25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1"/>
    </row>
    <row r="60" spans="1:13" s="29" customFormat="1" x14ac:dyDescent="0.25">
      <c r="A60" s="6" t="s">
        <v>13</v>
      </c>
      <c r="B60" s="31">
        <v>12</v>
      </c>
      <c r="C60" s="35" t="s">
        <v>24</v>
      </c>
      <c r="D60" s="35" t="s">
        <v>23</v>
      </c>
      <c r="E60" s="6" t="s">
        <v>16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64">
        <v>2</v>
      </c>
      <c r="M60" s="30"/>
    </row>
    <row r="61" spans="1:13" s="29" customFormat="1" x14ac:dyDescent="0.25">
      <c r="A61" s="6" t="s">
        <v>13</v>
      </c>
      <c r="B61" s="31">
        <v>12</v>
      </c>
      <c r="C61" s="35" t="s">
        <v>24</v>
      </c>
      <c r="D61" s="35" t="s">
        <v>23</v>
      </c>
      <c r="E61" s="6" t="s">
        <v>18</v>
      </c>
      <c r="F61" s="34">
        <v>3.6</v>
      </c>
      <c r="G61" s="34">
        <v>3.6</v>
      </c>
      <c r="H61" s="34">
        <v>3.6</v>
      </c>
      <c r="I61" s="34">
        <v>3.6</v>
      </c>
      <c r="J61" s="34">
        <v>3.6</v>
      </c>
      <c r="K61" s="34">
        <v>3.6</v>
      </c>
      <c r="L61" s="65"/>
      <c r="M61" s="30" t="s">
        <v>17</v>
      </c>
    </row>
    <row r="62" spans="1:13" s="29" customFormat="1" x14ac:dyDescent="0.25">
      <c r="A62" s="52" t="s">
        <v>59</v>
      </c>
      <c r="B62" s="24">
        <v>12</v>
      </c>
      <c r="C62" s="27" t="s">
        <v>24</v>
      </c>
      <c r="D62" s="27" t="s">
        <v>23</v>
      </c>
      <c r="E62" s="4" t="s">
        <v>16</v>
      </c>
      <c r="F62" s="34">
        <f>116.39/25</f>
        <v>4.6555999999999997</v>
      </c>
      <c r="G62" s="34">
        <f t="shared" ref="G62:K62" si="2">116.39/25</f>
        <v>4.6555999999999997</v>
      </c>
      <c r="H62" s="34">
        <f t="shared" si="2"/>
        <v>4.6555999999999997</v>
      </c>
      <c r="I62" s="34">
        <f t="shared" si="2"/>
        <v>4.6555999999999997</v>
      </c>
      <c r="J62" s="34">
        <f t="shared" si="2"/>
        <v>4.6555999999999997</v>
      </c>
      <c r="K62" s="34">
        <f t="shared" si="2"/>
        <v>4.6555999999999997</v>
      </c>
      <c r="L62" s="64">
        <v>1</v>
      </c>
      <c r="M62" s="72" t="s">
        <v>61</v>
      </c>
    </row>
    <row r="63" spans="1:13" s="29" customFormat="1" x14ac:dyDescent="0.25">
      <c r="A63" s="52" t="s">
        <v>59</v>
      </c>
      <c r="B63" s="24">
        <v>12</v>
      </c>
      <c r="C63" s="27" t="s">
        <v>24</v>
      </c>
      <c r="D63" s="27" t="s">
        <v>23</v>
      </c>
      <c r="E63" s="4" t="s">
        <v>18</v>
      </c>
      <c r="F63" s="34">
        <f>115.39/25</f>
        <v>4.6155999999999997</v>
      </c>
      <c r="G63" s="34">
        <f t="shared" ref="G63:K63" si="3">115.39/25</f>
        <v>4.6155999999999997</v>
      </c>
      <c r="H63" s="34">
        <f t="shared" si="3"/>
        <v>4.6155999999999997</v>
      </c>
      <c r="I63" s="34">
        <f t="shared" si="3"/>
        <v>4.6155999999999997</v>
      </c>
      <c r="J63" s="34">
        <f t="shared" si="3"/>
        <v>4.6155999999999997</v>
      </c>
      <c r="K63" s="34">
        <f t="shared" si="3"/>
        <v>4.6155999999999997</v>
      </c>
      <c r="L63" s="65"/>
      <c r="M63" s="73"/>
    </row>
    <row r="64" spans="1:13" s="8" customFormat="1" x14ac:dyDescent="0.25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</row>
    <row r="65" spans="1:13" s="8" customFormat="1" x14ac:dyDescent="0.25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1"/>
    </row>
    <row r="66" spans="1:13" s="8" customFormat="1" x14ac:dyDescent="0.25">
      <c r="A66" s="6" t="s">
        <v>13</v>
      </c>
      <c r="B66" s="31">
        <v>13</v>
      </c>
      <c r="C66" s="35" t="s">
        <v>25</v>
      </c>
      <c r="D66" s="35" t="s">
        <v>23</v>
      </c>
      <c r="E66" s="6" t="s">
        <v>16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64">
        <v>2</v>
      </c>
      <c r="M66" s="30"/>
    </row>
    <row r="67" spans="1:13" s="8" customFormat="1" x14ac:dyDescent="0.25">
      <c r="A67" s="6" t="s">
        <v>13</v>
      </c>
      <c r="B67" s="31">
        <v>13</v>
      </c>
      <c r="C67" s="35" t="s">
        <v>25</v>
      </c>
      <c r="D67" s="35" t="s">
        <v>23</v>
      </c>
      <c r="E67" s="6" t="s">
        <v>18</v>
      </c>
      <c r="F67" s="34">
        <v>3.4</v>
      </c>
      <c r="G67" s="34">
        <v>3.4</v>
      </c>
      <c r="H67" s="34">
        <v>3.4</v>
      </c>
      <c r="I67" s="34">
        <v>3.4</v>
      </c>
      <c r="J67" s="34">
        <v>3.4</v>
      </c>
      <c r="K67" s="34">
        <v>3.4</v>
      </c>
      <c r="L67" s="65"/>
      <c r="M67" s="30" t="s">
        <v>17</v>
      </c>
    </row>
    <row r="68" spans="1:13" s="8" customFormat="1" x14ac:dyDescent="0.25">
      <c r="A68" s="52" t="s">
        <v>59</v>
      </c>
      <c r="B68" s="24">
        <v>13</v>
      </c>
      <c r="C68" s="27" t="s">
        <v>25</v>
      </c>
      <c r="D68" s="27" t="s">
        <v>23</v>
      </c>
      <c r="E68" s="4" t="s">
        <v>16</v>
      </c>
      <c r="F68" s="34">
        <f>111.49/25</f>
        <v>4.4596</v>
      </c>
      <c r="G68" s="34">
        <f t="shared" ref="G68:K68" si="4">111.49/25</f>
        <v>4.4596</v>
      </c>
      <c r="H68" s="34">
        <f t="shared" si="4"/>
        <v>4.4596</v>
      </c>
      <c r="I68" s="34">
        <f t="shared" si="4"/>
        <v>4.4596</v>
      </c>
      <c r="J68" s="34">
        <f t="shared" si="4"/>
        <v>4.4596</v>
      </c>
      <c r="K68" s="34">
        <f t="shared" si="4"/>
        <v>4.4596</v>
      </c>
      <c r="L68" s="64">
        <v>1</v>
      </c>
      <c r="M68" s="72" t="s">
        <v>61</v>
      </c>
    </row>
    <row r="69" spans="1:13" s="8" customFormat="1" x14ac:dyDescent="0.25">
      <c r="A69" s="52" t="s">
        <v>59</v>
      </c>
      <c r="B69" s="24">
        <v>13</v>
      </c>
      <c r="C69" s="27" t="s">
        <v>25</v>
      </c>
      <c r="D69" s="27" t="s">
        <v>23</v>
      </c>
      <c r="E69" s="4" t="s">
        <v>18</v>
      </c>
      <c r="F69" s="34">
        <f>110.49/25</f>
        <v>4.4196</v>
      </c>
      <c r="G69" s="34">
        <f t="shared" ref="G69:K69" si="5">110.49/25</f>
        <v>4.4196</v>
      </c>
      <c r="H69" s="34">
        <f t="shared" si="5"/>
        <v>4.4196</v>
      </c>
      <c r="I69" s="34">
        <f t="shared" si="5"/>
        <v>4.4196</v>
      </c>
      <c r="J69" s="34">
        <f t="shared" si="5"/>
        <v>4.4196</v>
      </c>
      <c r="K69" s="34">
        <f t="shared" si="5"/>
        <v>4.4196</v>
      </c>
      <c r="L69" s="65"/>
      <c r="M69" s="73"/>
    </row>
    <row r="70" spans="1:13" s="8" customFormat="1" x14ac:dyDescent="0.25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</row>
    <row r="71" spans="1:13" s="8" customFormat="1" x14ac:dyDescent="0.25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1"/>
    </row>
    <row r="72" spans="1:13" s="8" customFormat="1" x14ac:dyDescent="0.25">
      <c r="A72" s="6" t="s">
        <v>13</v>
      </c>
      <c r="B72" s="31">
        <v>14</v>
      </c>
      <c r="C72" s="35" t="s">
        <v>26</v>
      </c>
      <c r="D72" s="35" t="s">
        <v>23</v>
      </c>
      <c r="E72" s="6" t="s">
        <v>16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64">
        <v>2</v>
      </c>
      <c r="M72" s="30"/>
    </row>
    <row r="73" spans="1:13" x14ac:dyDescent="0.25">
      <c r="A73" s="6" t="s">
        <v>13</v>
      </c>
      <c r="B73" s="31">
        <v>14</v>
      </c>
      <c r="C73" s="35" t="s">
        <v>26</v>
      </c>
      <c r="D73" s="35" t="s">
        <v>23</v>
      </c>
      <c r="E73" s="6" t="s">
        <v>18</v>
      </c>
      <c r="F73" s="34">
        <v>3.4</v>
      </c>
      <c r="G73" s="34">
        <v>3.4</v>
      </c>
      <c r="H73" s="34">
        <v>3.4</v>
      </c>
      <c r="I73" s="34">
        <v>3.4</v>
      </c>
      <c r="J73" s="34">
        <v>3.4</v>
      </c>
      <c r="K73" s="34">
        <v>3.4</v>
      </c>
      <c r="L73" s="65"/>
      <c r="M73" s="30" t="s">
        <v>17</v>
      </c>
    </row>
    <row r="74" spans="1:13" x14ac:dyDescent="0.25">
      <c r="A74" s="52" t="s">
        <v>59</v>
      </c>
      <c r="B74" s="24">
        <v>14</v>
      </c>
      <c r="C74" s="27" t="s">
        <v>26</v>
      </c>
      <c r="D74" s="27" t="s">
        <v>23</v>
      </c>
      <c r="E74" s="4" t="s">
        <v>16</v>
      </c>
      <c r="F74" s="34">
        <f>84/25</f>
        <v>3.36</v>
      </c>
      <c r="G74" s="34">
        <f t="shared" ref="G74:K74" si="6">84/25</f>
        <v>3.36</v>
      </c>
      <c r="H74" s="34">
        <f t="shared" si="6"/>
        <v>3.36</v>
      </c>
      <c r="I74" s="34">
        <f t="shared" si="6"/>
        <v>3.36</v>
      </c>
      <c r="J74" s="34">
        <f t="shared" si="6"/>
        <v>3.36</v>
      </c>
      <c r="K74" s="34">
        <f t="shared" si="6"/>
        <v>3.36</v>
      </c>
      <c r="L74" s="64">
        <v>1</v>
      </c>
      <c r="M74" s="72" t="s">
        <v>61</v>
      </c>
    </row>
    <row r="75" spans="1:13" x14ac:dyDescent="0.25">
      <c r="A75" s="52" t="s">
        <v>59</v>
      </c>
      <c r="B75" s="24">
        <v>14</v>
      </c>
      <c r="C75" s="27" t="s">
        <v>26</v>
      </c>
      <c r="D75" s="27" t="s">
        <v>23</v>
      </c>
      <c r="E75" s="4" t="s">
        <v>18</v>
      </c>
      <c r="F75" s="34">
        <f>83/25</f>
        <v>3.32</v>
      </c>
      <c r="G75" s="34">
        <f t="shared" ref="G75:K75" si="7">83/25</f>
        <v>3.32</v>
      </c>
      <c r="H75" s="34">
        <f t="shared" si="7"/>
        <v>3.32</v>
      </c>
      <c r="I75" s="34">
        <f t="shared" si="7"/>
        <v>3.32</v>
      </c>
      <c r="J75" s="34">
        <f t="shared" si="7"/>
        <v>3.32</v>
      </c>
      <c r="K75" s="34">
        <f t="shared" si="7"/>
        <v>3.32</v>
      </c>
      <c r="L75" s="65"/>
      <c r="M75" s="73"/>
    </row>
    <row r="76" spans="1:13" s="18" customForma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</row>
    <row r="77" spans="1:13" s="18" customFormat="1" x14ac:dyDescent="0.25">
      <c r="A77" s="69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1"/>
    </row>
    <row r="78" spans="1:13" s="18" customFormat="1" x14ac:dyDescent="0.25">
      <c r="A78" s="6" t="s">
        <v>13</v>
      </c>
      <c r="B78" s="31">
        <v>15</v>
      </c>
      <c r="C78" s="35" t="s">
        <v>27</v>
      </c>
      <c r="D78" s="35" t="s">
        <v>23</v>
      </c>
      <c r="E78" s="6" t="s">
        <v>16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64">
        <v>2</v>
      </c>
      <c r="M78" s="30"/>
    </row>
    <row r="79" spans="1:13" s="18" customFormat="1" x14ac:dyDescent="0.25">
      <c r="A79" s="6" t="s">
        <v>13</v>
      </c>
      <c r="B79" s="31">
        <v>15</v>
      </c>
      <c r="C79" s="35" t="s">
        <v>27</v>
      </c>
      <c r="D79" s="35" t="s">
        <v>23</v>
      </c>
      <c r="E79" s="6" t="s">
        <v>18</v>
      </c>
      <c r="F79" s="34">
        <v>3.4</v>
      </c>
      <c r="G79" s="34">
        <v>3.4</v>
      </c>
      <c r="H79" s="34">
        <v>3.4</v>
      </c>
      <c r="I79" s="34">
        <v>3.4</v>
      </c>
      <c r="J79" s="34">
        <v>3.4</v>
      </c>
      <c r="K79" s="34">
        <v>3.4</v>
      </c>
      <c r="L79" s="65"/>
      <c r="M79" s="30" t="s">
        <v>17</v>
      </c>
    </row>
    <row r="80" spans="1:13" s="18" customFormat="1" x14ac:dyDescent="0.25">
      <c r="A80" s="52" t="s">
        <v>59</v>
      </c>
      <c r="B80" s="24">
        <v>15</v>
      </c>
      <c r="C80" s="27" t="s">
        <v>27</v>
      </c>
      <c r="D80" s="27" t="s">
        <v>23</v>
      </c>
      <c r="E80" s="4" t="s">
        <v>16</v>
      </c>
      <c r="F80" s="34">
        <f>84/25</f>
        <v>3.36</v>
      </c>
      <c r="G80" s="34">
        <f t="shared" ref="G80:K80" si="8">84/25</f>
        <v>3.36</v>
      </c>
      <c r="H80" s="34">
        <f t="shared" si="8"/>
        <v>3.36</v>
      </c>
      <c r="I80" s="34">
        <f t="shared" si="8"/>
        <v>3.36</v>
      </c>
      <c r="J80" s="34">
        <f t="shared" si="8"/>
        <v>3.36</v>
      </c>
      <c r="K80" s="34">
        <f t="shared" si="8"/>
        <v>3.36</v>
      </c>
      <c r="L80" s="64">
        <v>1</v>
      </c>
      <c r="M80" s="72" t="s">
        <v>61</v>
      </c>
    </row>
    <row r="81" spans="1:13" s="18" customFormat="1" x14ac:dyDescent="0.25">
      <c r="A81" s="52" t="s">
        <v>59</v>
      </c>
      <c r="B81" s="24">
        <v>15</v>
      </c>
      <c r="C81" s="27" t="s">
        <v>27</v>
      </c>
      <c r="D81" s="27" t="s">
        <v>23</v>
      </c>
      <c r="E81" s="4" t="s">
        <v>18</v>
      </c>
      <c r="F81" s="34">
        <f>80/25</f>
        <v>3.2</v>
      </c>
      <c r="G81" s="34">
        <f t="shared" ref="G81:K81" si="9">80/25</f>
        <v>3.2</v>
      </c>
      <c r="H81" s="34">
        <f t="shared" si="9"/>
        <v>3.2</v>
      </c>
      <c r="I81" s="34">
        <f t="shared" si="9"/>
        <v>3.2</v>
      </c>
      <c r="J81" s="34">
        <f t="shared" si="9"/>
        <v>3.2</v>
      </c>
      <c r="K81" s="34">
        <f t="shared" si="9"/>
        <v>3.2</v>
      </c>
      <c r="L81" s="65"/>
      <c r="M81" s="73"/>
    </row>
    <row r="82" spans="1:13" x14ac:dyDescent="0.25">
      <c r="A82" s="6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8"/>
    </row>
    <row r="83" spans="1:13" x14ac:dyDescent="0.25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1"/>
    </row>
    <row r="84" spans="1:13" x14ac:dyDescent="0.25">
      <c r="A84" s="6" t="s">
        <v>13</v>
      </c>
      <c r="B84" s="31">
        <v>16</v>
      </c>
      <c r="C84" s="35" t="s">
        <v>28</v>
      </c>
      <c r="D84" s="35" t="s">
        <v>23</v>
      </c>
      <c r="E84" s="6" t="s">
        <v>16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64">
        <v>2</v>
      </c>
      <c r="M84" s="30"/>
    </row>
    <row r="85" spans="1:13" x14ac:dyDescent="0.25">
      <c r="A85" s="6" t="s">
        <v>13</v>
      </c>
      <c r="B85" s="31">
        <v>16</v>
      </c>
      <c r="C85" s="35" t="s">
        <v>28</v>
      </c>
      <c r="D85" s="35" t="s">
        <v>23</v>
      </c>
      <c r="E85" s="6" t="s">
        <v>18</v>
      </c>
      <c r="F85" s="34">
        <v>3.4</v>
      </c>
      <c r="G85" s="34">
        <v>3.4</v>
      </c>
      <c r="H85" s="34">
        <v>3.4</v>
      </c>
      <c r="I85" s="34">
        <v>3.4</v>
      </c>
      <c r="J85" s="34">
        <v>3.4</v>
      </c>
      <c r="K85" s="34">
        <v>3.4</v>
      </c>
      <c r="L85" s="65"/>
      <c r="M85" s="30" t="s">
        <v>17</v>
      </c>
    </row>
    <row r="86" spans="1:13" x14ac:dyDescent="0.25">
      <c r="A86" s="52" t="s">
        <v>59</v>
      </c>
      <c r="B86" s="24">
        <v>16</v>
      </c>
      <c r="C86" s="27" t="s">
        <v>28</v>
      </c>
      <c r="D86" s="27" t="s">
        <v>23</v>
      </c>
      <c r="E86" s="4" t="s">
        <v>16</v>
      </c>
      <c r="F86" s="34">
        <f>85/25</f>
        <v>3.4</v>
      </c>
      <c r="G86" s="34">
        <f t="shared" ref="G86:K86" si="10">85/25</f>
        <v>3.4</v>
      </c>
      <c r="H86" s="34">
        <f t="shared" si="10"/>
        <v>3.4</v>
      </c>
      <c r="I86" s="34">
        <f t="shared" si="10"/>
        <v>3.4</v>
      </c>
      <c r="J86" s="34">
        <f t="shared" si="10"/>
        <v>3.4</v>
      </c>
      <c r="K86" s="34">
        <f t="shared" si="10"/>
        <v>3.4</v>
      </c>
      <c r="L86" s="64">
        <v>1</v>
      </c>
      <c r="M86" s="72" t="s">
        <v>61</v>
      </c>
    </row>
    <row r="87" spans="1:13" x14ac:dyDescent="0.25">
      <c r="A87" s="52" t="s">
        <v>59</v>
      </c>
      <c r="B87" s="24">
        <v>16</v>
      </c>
      <c r="C87" s="27" t="s">
        <v>28</v>
      </c>
      <c r="D87" s="27" t="s">
        <v>23</v>
      </c>
      <c r="E87" s="4" t="s">
        <v>18</v>
      </c>
      <c r="F87" s="34">
        <f>84/25</f>
        <v>3.36</v>
      </c>
      <c r="G87" s="34">
        <f t="shared" ref="G87:K87" si="11">84/25</f>
        <v>3.36</v>
      </c>
      <c r="H87" s="34">
        <f t="shared" si="11"/>
        <v>3.36</v>
      </c>
      <c r="I87" s="34">
        <f t="shared" si="11"/>
        <v>3.36</v>
      </c>
      <c r="J87" s="34">
        <f t="shared" si="11"/>
        <v>3.36</v>
      </c>
      <c r="K87" s="34">
        <f t="shared" si="11"/>
        <v>3.36</v>
      </c>
      <c r="L87" s="65"/>
      <c r="M87" s="73"/>
    </row>
    <row r="88" spans="1:13" s="8" customFormat="1" x14ac:dyDescent="0.25">
      <c r="A88" s="66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8"/>
    </row>
    <row r="89" spans="1:13" x14ac:dyDescent="0.25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1"/>
    </row>
    <row r="90" spans="1:13" x14ac:dyDescent="0.25">
      <c r="L90" s="41"/>
    </row>
    <row r="91" spans="1:13" x14ac:dyDescent="0.25">
      <c r="L91" s="41"/>
    </row>
  </sheetData>
  <sheetProtection algorithmName="SHA-512" hashValue="vT2nKKf5CF/cKse+ftqX7wmBsKmq7wx6pFC2a8Rv1n0yFvmlXGfMtKGDZc1DUBQWpOsg7JPkOaFenSjFdDavVg==" saltValue="aY+RsjtSFdSB1XBfGqeQoA==" spinCount="100000" sheet="1" objects="1" scenarios="1"/>
  <sortState ref="A1:L167">
    <sortCondition ref="B1"/>
  </sortState>
  <mergeCells count="54">
    <mergeCell ref="M74:M75"/>
    <mergeCell ref="M80:M81"/>
    <mergeCell ref="M86:M87"/>
    <mergeCell ref="M56:M57"/>
    <mergeCell ref="A88:M89"/>
    <mergeCell ref="A76:M77"/>
    <mergeCell ref="A82:M83"/>
    <mergeCell ref="L84:L85"/>
    <mergeCell ref="L86:L87"/>
    <mergeCell ref="L74:L75"/>
    <mergeCell ref="A64:M65"/>
    <mergeCell ref="L42:L43"/>
    <mergeCell ref="L44:L45"/>
    <mergeCell ref="L48:L49"/>
    <mergeCell ref="L50:L51"/>
    <mergeCell ref="M44:M45"/>
    <mergeCell ref="M50:M51"/>
    <mergeCell ref="L54:L55"/>
    <mergeCell ref="L56:L57"/>
    <mergeCell ref="A6:M7"/>
    <mergeCell ref="A10:M11"/>
    <mergeCell ref="A14:M15"/>
    <mergeCell ref="A18:M19"/>
    <mergeCell ref="A28:M29"/>
    <mergeCell ref="L24:L25"/>
    <mergeCell ref="A22:M23"/>
    <mergeCell ref="M26:M27"/>
    <mergeCell ref="M32:M33"/>
    <mergeCell ref="M38:M39"/>
    <mergeCell ref="A34:M35"/>
    <mergeCell ref="L36:L37"/>
    <mergeCell ref="L38:L39"/>
    <mergeCell ref="L78:L79"/>
    <mergeCell ref="L80:L81"/>
    <mergeCell ref="L66:L67"/>
    <mergeCell ref="L68:L69"/>
    <mergeCell ref="L72:L73"/>
    <mergeCell ref="A40:M41"/>
    <mergeCell ref="A46:M47"/>
    <mergeCell ref="A52:M53"/>
    <mergeCell ref="A58:M59"/>
    <mergeCell ref="A70:M71"/>
    <mergeCell ref="M62:M63"/>
    <mergeCell ref="M68:M69"/>
    <mergeCell ref="L60:L61"/>
    <mergeCell ref="L62:L63"/>
    <mergeCell ref="L30:L31"/>
    <mergeCell ref="L32:L33"/>
    <mergeCell ref="L26:L27"/>
    <mergeCell ref="L4:L5"/>
    <mergeCell ref="L8:L9"/>
    <mergeCell ref="L12:L13"/>
    <mergeCell ref="L16:L17"/>
    <mergeCell ref="L20:L21"/>
  </mergeCells>
  <pageMargins left="0.7" right="0.7" top="0.75" bottom="0.75" header="0.3" footer="0.3"/>
  <pageSetup paperSize="8" scale="70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zoomScaleNormal="100" workbookViewId="0">
      <selection activeCell="C87" sqref="C87"/>
    </sheetView>
  </sheetViews>
  <sheetFormatPr defaultRowHeight="15" x14ac:dyDescent="0.25"/>
  <cols>
    <col min="1" max="1" width="14.7109375" style="22" bestFit="1" customWidth="1"/>
    <col min="2" max="2" width="9.140625" style="22"/>
    <col min="3" max="3" width="42.140625" style="23" customWidth="1"/>
    <col min="4" max="4" width="10.140625" style="22" customWidth="1"/>
    <col min="5" max="5" width="9.140625" style="22"/>
    <col min="6" max="6" width="9.140625" style="14"/>
    <col min="7" max="7" width="10.42578125" style="14" customWidth="1"/>
    <col min="8" max="8" width="9.140625" style="14"/>
    <col min="9" max="9" width="10.28515625" style="14" bestFit="1" customWidth="1"/>
    <col min="10" max="12" width="9.140625" style="14"/>
    <col min="13" max="13" width="10.42578125" style="14" customWidth="1"/>
    <col min="14" max="14" width="12.140625" style="14" bestFit="1" customWidth="1"/>
    <col min="15" max="15" width="9.140625" style="14"/>
    <col min="16" max="16" width="13.7109375" style="42" customWidth="1"/>
    <col min="17" max="17" width="19.42578125" style="17" customWidth="1"/>
    <col min="18" max="16384" width="9.140625" style="17"/>
  </cols>
  <sheetData>
    <row r="1" spans="1:17" s="15" customFormat="1" x14ac:dyDescent="0.25">
      <c r="A1" s="25"/>
      <c r="B1" s="2"/>
      <c r="C1" s="9" t="s">
        <v>0</v>
      </c>
      <c r="D1" s="1"/>
      <c r="E1" s="1"/>
      <c r="F1" s="16"/>
      <c r="G1" s="16"/>
      <c r="H1" s="16"/>
      <c r="I1" s="16"/>
      <c r="J1" s="16"/>
      <c r="K1" s="16"/>
      <c r="L1" s="16"/>
      <c r="M1" s="16"/>
      <c r="N1" s="16"/>
      <c r="O1" s="16"/>
      <c r="P1" s="39"/>
    </row>
    <row r="2" spans="1:17" s="15" customFormat="1" x14ac:dyDescent="0.25">
      <c r="A2" s="25"/>
      <c r="B2" s="2"/>
      <c r="C2" s="9"/>
      <c r="D2" s="1"/>
      <c r="E2" s="1"/>
      <c r="F2" s="16"/>
      <c r="G2" s="16"/>
      <c r="H2" s="16"/>
      <c r="I2" s="16"/>
      <c r="J2" s="16"/>
      <c r="K2" s="16"/>
      <c r="L2" s="16"/>
      <c r="M2" s="16"/>
      <c r="N2" s="16"/>
      <c r="O2" s="16"/>
      <c r="P2" s="40"/>
    </row>
    <row r="3" spans="1:17" s="3" customFormat="1" ht="45" x14ac:dyDescent="0.25">
      <c r="A3" s="45" t="s">
        <v>1</v>
      </c>
      <c r="B3" s="46" t="s">
        <v>2</v>
      </c>
      <c r="C3" s="49" t="s">
        <v>3</v>
      </c>
      <c r="D3" s="45" t="s">
        <v>4</v>
      </c>
      <c r="E3" s="45" t="s">
        <v>5</v>
      </c>
      <c r="F3" s="51" t="s">
        <v>35</v>
      </c>
      <c r="G3" s="51" t="s">
        <v>36</v>
      </c>
      <c r="H3" s="51" t="s">
        <v>37</v>
      </c>
      <c r="I3" s="51" t="s">
        <v>38</v>
      </c>
      <c r="J3" s="51" t="s">
        <v>39</v>
      </c>
      <c r="K3" s="51" t="s">
        <v>40</v>
      </c>
      <c r="L3" s="51" t="s">
        <v>41</v>
      </c>
      <c r="M3" s="51" t="s">
        <v>42</v>
      </c>
      <c r="N3" s="51" t="s">
        <v>43</v>
      </c>
      <c r="O3" s="51" t="s">
        <v>44</v>
      </c>
      <c r="P3" s="48" t="s">
        <v>58</v>
      </c>
      <c r="Q3" s="45" t="s">
        <v>12</v>
      </c>
    </row>
    <row r="4" spans="1:17" s="29" customFormat="1" x14ac:dyDescent="0.25">
      <c r="A4" s="6" t="s">
        <v>13</v>
      </c>
      <c r="B4" s="31">
        <v>1</v>
      </c>
      <c r="C4" s="32" t="s">
        <v>14</v>
      </c>
      <c r="D4" s="33" t="s">
        <v>15</v>
      </c>
      <c r="E4" s="6" t="s">
        <v>16</v>
      </c>
      <c r="F4" s="34">
        <v>3.76</v>
      </c>
      <c r="G4" s="34">
        <v>0</v>
      </c>
      <c r="H4" s="34">
        <v>3.76</v>
      </c>
      <c r="I4" s="34">
        <v>0</v>
      </c>
      <c r="J4" s="34">
        <v>0</v>
      </c>
      <c r="K4" s="34">
        <v>3.76</v>
      </c>
      <c r="L4" s="34">
        <v>3.76</v>
      </c>
      <c r="M4" s="34">
        <v>3.76</v>
      </c>
      <c r="N4" s="34">
        <v>0</v>
      </c>
      <c r="O4" s="34">
        <v>3.76</v>
      </c>
      <c r="P4" s="74">
        <v>1</v>
      </c>
      <c r="Q4" s="30" t="s">
        <v>17</v>
      </c>
    </row>
    <row r="5" spans="1:17" s="29" customFormat="1" x14ac:dyDescent="0.25">
      <c r="A5" s="6" t="s">
        <v>13</v>
      </c>
      <c r="B5" s="31">
        <v>1</v>
      </c>
      <c r="C5" s="32" t="s">
        <v>14</v>
      </c>
      <c r="D5" s="33" t="s">
        <v>15</v>
      </c>
      <c r="E5" s="6" t="s">
        <v>18</v>
      </c>
      <c r="F5" s="34">
        <v>3.6</v>
      </c>
      <c r="G5" s="34">
        <v>3.6</v>
      </c>
      <c r="H5" s="34">
        <v>3.6</v>
      </c>
      <c r="I5" s="34">
        <v>3.6</v>
      </c>
      <c r="J5" s="34">
        <v>3.6</v>
      </c>
      <c r="K5" s="34">
        <v>3.6</v>
      </c>
      <c r="L5" s="34">
        <v>3.6</v>
      </c>
      <c r="M5" s="34">
        <v>3.6</v>
      </c>
      <c r="N5" s="34">
        <v>3.6</v>
      </c>
      <c r="O5" s="34">
        <v>3.6</v>
      </c>
      <c r="P5" s="75"/>
      <c r="Q5" s="30" t="s">
        <v>17</v>
      </c>
    </row>
    <row r="6" spans="1:17" s="29" customFormat="1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8"/>
    </row>
    <row r="7" spans="1:17" s="29" customFormat="1" x14ac:dyDescent="0.2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1:17" s="29" customFormat="1" x14ac:dyDescent="0.25">
      <c r="A8" s="6" t="s">
        <v>13</v>
      </c>
      <c r="B8" s="31">
        <v>2</v>
      </c>
      <c r="C8" s="32" t="s">
        <v>19</v>
      </c>
      <c r="D8" s="33" t="s">
        <v>15</v>
      </c>
      <c r="E8" s="6" t="s">
        <v>16</v>
      </c>
      <c r="F8" s="34">
        <v>3.56</v>
      </c>
      <c r="G8" s="34">
        <v>0</v>
      </c>
      <c r="H8" s="34">
        <v>3.56</v>
      </c>
      <c r="I8" s="34">
        <v>0</v>
      </c>
      <c r="J8" s="34">
        <v>0</v>
      </c>
      <c r="K8" s="34">
        <v>3.56</v>
      </c>
      <c r="L8" s="34">
        <v>3.56</v>
      </c>
      <c r="M8" s="34">
        <v>3.56</v>
      </c>
      <c r="N8" s="34">
        <v>0</v>
      </c>
      <c r="O8" s="34">
        <v>3.56</v>
      </c>
      <c r="P8" s="74">
        <v>1</v>
      </c>
      <c r="Q8" s="30" t="s">
        <v>17</v>
      </c>
    </row>
    <row r="9" spans="1:17" s="29" customFormat="1" x14ac:dyDescent="0.25">
      <c r="A9" s="6" t="s">
        <v>13</v>
      </c>
      <c r="B9" s="31">
        <v>2</v>
      </c>
      <c r="C9" s="32" t="s">
        <v>19</v>
      </c>
      <c r="D9" s="33" t="s">
        <v>15</v>
      </c>
      <c r="E9" s="6" t="s">
        <v>18</v>
      </c>
      <c r="F9" s="34">
        <v>3.4</v>
      </c>
      <c r="G9" s="34">
        <v>3.4</v>
      </c>
      <c r="H9" s="34">
        <v>3.4</v>
      </c>
      <c r="I9" s="34">
        <v>3.4</v>
      </c>
      <c r="J9" s="34">
        <v>3.4</v>
      </c>
      <c r="K9" s="34">
        <v>3.4</v>
      </c>
      <c r="L9" s="34">
        <v>3.4</v>
      </c>
      <c r="M9" s="34">
        <v>3.4</v>
      </c>
      <c r="N9" s="34">
        <v>3.4</v>
      </c>
      <c r="O9" s="34">
        <v>3.4</v>
      </c>
      <c r="P9" s="75"/>
      <c r="Q9" s="30" t="s">
        <v>17</v>
      </c>
    </row>
    <row r="10" spans="1:17" s="29" customFormat="1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8"/>
    </row>
    <row r="11" spans="1:17" s="29" customFormat="1" x14ac:dyDescent="0.2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</row>
    <row r="12" spans="1:17" s="10" customFormat="1" x14ac:dyDescent="0.25">
      <c r="A12" s="6" t="s">
        <v>13</v>
      </c>
      <c r="B12" s="31">
        <v>3</v>
      </c>
      <c r="C12" s="32" t="s">
        <v>56</v>
      </c>
      <c r="D12" s="33" t="s">
        <v>15</v>
      </c>
      <c r="E12" s="6" t="s">
        <v>16</v>
      </c>
      <c r="F12" s="34">
        <v>3.56</v>
      </c>
      <c r="G12" s="34">
        <v>0</v>
      </c>
      <c r="H12" s="34">
        <v>3.56</v>
      </c>
      <c r="I12" s="34">
        <v>0</v>
      </c>
      <c r="J12" s="34">
        <v>0</v>
      </c>
      <c r="K12" s="34">
        <v>3.56</v>
      </c>
      <c r="L12" s="34">
        <v>3.56</v>
      </c>
      <c r="M12" s="34">
        <v>3.56</v>
      </c>
      <c r="N12" s="34">
        <v>0</v>
      </c>
      <c r="O12" s="34">
        <v>3.56</v>
      </c>
      <c r="P12" s="74">
        <v>1</v>
      </c>
      <c r="Q12" s="30" t="s">
        <v>17</v>
      </c>
    </row>
    <row r="13" spans="1:17" s="10" customFormat="1" x14ac:dyDescent="0.25">
      <c r="A13" s="6" t="s">
        <v>13</v>
      </c>
      <c r="B13" s="31">
        <v>3</v>
      </c>
      <c r="C13" s="32" t="s">
        <v>56</v>
      </c>
      <c r="D13" s="33" t="s">
        <v>15</v>
      </c>
      <c r="E13" s="6" t="s">
        <v>18</v>
      </c>
      <c r="F13" s="34">
        <v>3.4</v>
      </c>
      <c r="G13" s="34">
        <v>3.4</v>
      </c>
      <c r="H13" s="34">
        <v>3.4</v>
      </c>
      <c r="I13" s="34">
        <v>3.4</v>
      </c>
      <c r="J13" s="34">
        <v>3.4</v>
      </c>
      <c r="K13" s="34">
        <v>3.4</v>
      </c>
      <c r="L13" s="34">
        <v>3.4</v>
      </c>
      <c r="M13" s="34">
        <v>3.4</v>
      </c>
      <c r="N13" s="34">
        <v>3.4</v>
      </c>
      <c r="O13" s="34">
        <v>3.4</v>
      </c>
      <c r="P13" s="75"/>
      <c r="Q13" s="30" t="s">
        <v>17</v>
      </c>
    </row>
    <row r="14" spans="1:17" s="10" customFormat="1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</row>
    <row r="15" spans="1:17" s="10" customFormat="1" x14ac:dyDescent="0.2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1"/>
    </row>
    <row r="16" spans="1:17" s="10" customFormat="1" x14ac:dyDescent="0.25">
      <c r="A16" s="6" t="s">
        <v>13</v>
      </c>
      <c r="B16" s="31">
        <v>4</v>
      </c>
      <c r="C16" s="32" t="s">
        <v>57</v>
      </c>
      <c r="D16" s="33" t="s">
        <v>15</v>
      </c>
      <c r="E16" s="6" t="s">
        <v>16</v>
      </c>
      <c r="F16" s="34">
        <v>3.56</v>
      </c>
      <c r="G16" s="34">
        <v>0</v>
      </c>
      <c r="H16" s="34">
        <v>3.56</v>
      </c>
      <c r="I16" s="34">
        <v>0</v>
      </c>
      <c r="J16" s="34">
        <v>0</v>
      </c>
      <c r="K16" s="34">
        <v>3.56</v>
      </c>
      <c r="L16" s="34">
        <v>3.56</v>
      </c>
      <c r="M16" s="34">
        <v>3.56</v>
      </c>
      <c r="N16" s="34">
        <v>0</v>
      </c>
      <c r="O16" s="34">
        <v>3.56</v>
      </c>
      <c r="P16" s="74">
        <v>1</v>
      </c>
      <c r="Q16" s="30" t="s">
        <v>17</v>
      </c>
    </row>
    <row r="17" spans="1:17" s="10" customFormat="1" x14ac:dyDescent="0.25">
      <c r="A17" s="6" t="s">
        <v>13</v>
      </c>
      <c r="B17" s="31">
        <v>4</v>
      </c>
      <c r="C17" s="32" t="s">
        <v>57</v>
      </c>
      <c r="D17" s="33" t="s">
        <v>15</v>
      </c>
      <c r="E17" s="6" t="s">
        <v>18</v>
      </c>
      <c r="F17" s="34">
        <v>3.4</v>
      </c>
      <c r="G17" s="34">
        <v>3.4</v>
      </c>
      <c r="H17" s="34">
        <v>3.4</v>
      </c>
      <c r="I17" s="34">
        <v>3.4</v>
      </c>
      <c r="J17" s="34">
        <v>3.4</v>
      </c>
      <c r="K17" s="34">
        <v>3.4</v>
      </c>
      <c r="L17" s="34">
        <v>3.4</v>
      </c>
      <c r="M17" s="34">
        <v>3.4</v>
      </c>
      <c r="N17" s="34">
        <v>3.4</v>
      </c>
      <c r="O17" s="34">
        <v>3.4</v>
      </c>
      <c r="P17" s="75"/>
      <c r="Q17" s="30" t="s">
        <v>17</v>
      </c>
    </row>
    <row r="18" spans="1:17" s="29" customFormat="1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</row>
    <row r="19" spans="1:17" s="29" customFormat="1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s="29" customFormat="1" x14ac:dyDescent="0.25">
      <c r="A20" s="6" t="s">
        <v>13</v>
      </c>
      <c r="B20" s="31">
        <v>5</v>
      </c>
      <c r="C20" s="32" t="s">
        <v>20</v>
      </c>
      <c r="D20" s="33" t="s">
        <v>15</v>
      </c>
      <c r="E20" s="6" t="s">
        <v>16</v>
      </c>
      <c r="F20" s="34">
        <v>3.48</v>
      </c>
      <c r="G20" s="34">
        <v>0</v>
      </c>
      <c r="H20" s="34">
        <v>3.48</v>
      </c>
      <c r="I20" s="34">
        <v>0</v>
      </c>
      <c r="J20" s="34">
        <v>0</v>
      </c>
      <c r="K20" s="34">
        <v>3.48</v>
      </c>
      <c r="L20" s="34">
        <v>3.48</v>
      </c>
      <c r="M20" s="34">
        <v>3.48</v>
      </c>
      <c r="N20" s="34">
        <v>0</v>
      </c>
      <c r="O20" s="34">
        <v>3.48</v>
      </c>
      <c r="P20" s="74">
        <v>1</v>
      </c>
      <c r="Q20" s="30" t="s">
        <v>17</v>
      </c>
    </row>
    <row r="21" spans="1:17" s="29" customFormat="1" x14ac:dyDescent="0.25">
      <c r="A21" s="6" t="s">
        <v>13</v>
      </c>
      <c r="B21" s="31">
        <v>5</v>
      </c>
      <c r="C21" s="32" t="s">
        <v>20</v>
      </c>
      <c r="D21" s="33" t="s">
        <v>15</v>
      </c>
      <c r="E21" s="6" t="s">
        <v>18</v>
      </c>
      <c r="F21" s="34">
        <v>3.4</v>
      </c>
      <c r="G21" s="34">
        <v>3.4</v>
      </c>
      <c r="H21" s="34">
        <v>3.4</v>
      </c>
      <c r="I21" s="34">
        <v>3.4</v>
      </c>
      <c r="J21" s="34">
        <v>3.4</v>
      </c>
      <c r="K21" s="34">
        <v>3.4</v>
      </c>
      <c r="L21" s="34">
        <v>3.4</v>
      </c>
      <c r="M21" s="34">
        <v>3.4</v>
      </c>
      <c r="N21" s="34">
        <v>3.4</v>
      </c>
      <c r="O21" s="34">
        <v>3.4</v>
      </c>
      <c r="P21" s="75"/>
      <c r="Q21" s="30" t="s">
        <v>17</v>
      </c>
    </row>
    <row r="22" spans="1:17" s="29" customFormat="1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8"/>
    </row>
    <row r="23" spans="1:17" s="29" customFormat="1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</row>
    <row r="24" spans="1:17" s="29" customFormat="1" x14ac:dyDescent="0.25">
      <c r="A24" s="6" t="s">
        <v>13</v>
      </c>
      <c r="B24" s="31">
        <v>6</v>
      </c>
      <c r="C24" s="32" t="s">
        <v>14</v>
      </c>
      <c r="D24" s="33" t="s">
        <v>21</v>
      </c>
      <c r="E24" s="6" t="s">
        <v>16</v>
      </c>
      <c r="F24" s="34">
        <v>90</v>
      </c>
      <c r="G24" s="34">
        <v>0</v>
      </c>
      <c r="H24" s="34">
        <v>90</v>
      </c>
      <c r="I24" s="34">
        <v>0</v>
      </c>
      <c r="J24" s="34">
        <v>0</v>
      </c>
      <c r="K24" s="34">
        <v>90</v>
      </c>
      <c r="L24" s="34">
        <v>90</v>
      </c>
      <c r="M24" s="34">
        <v>90</v>
      </c>
      <c r="N24" s="34">
        <v>0</v>
      </c>
      <c r="O24" s="34">
        <v>90</v>
      </c>
      <c r="P24" s="74">
        <v>1</v>
      </c>
      <c r="Q24" s="30" t="s">
        <v>17</v>
      </c>
    </row>
    <row r="25" spans="1:17" s="29" customFormat="1" x14ac:dyDescent="0.25">
      <c r="A25" s="6" t="s">
        <v>13</v>
      </c>
      <c r="B25" s="31">
        <v>6</v>
      </c>
      <c r="C25" s="32" t="s">
        <v>14</v>
      </c>
      <c r="D25" s="33" t="s">
        <v>21</v>
      </c>
      <c r="E25" s="6" t="s">
        <v>18</v>
      </c>
      <c r="F25" s="34">
        <v>88</v>
      </c>
      <c r="G25" s="34">
        <v>88</v>
      </c>
      <c r="H25" s="34">
        <v>88</v>
      </c>
      <c r="I25" s="34">
        <v>88</v>
      </c>
      <c r="J25" s="34">
        <v>88</v>
      </c>
      <c r="K25" s="34">
        <v>88</v>
      </c>
      <c r="L25" s="34">
        <v>88</v>
      </c>
      <c r="M25" s="34">
        <v>88</v>
      </c>
      <c r="N25" s="34">
        <v>88</v>
      </c>
      <c r="O25" s="34">
        <v>88</v>
      </c>
      <c r="P25" s="75"/>
      <c r="Q25" s="30" t="s">
        <v>17</v>
      </c>
    </row>
    <row r="26" spans="1:17" s="29" customFormat="1" x14ac:dyDescent="0.25">
      <c r="A26" s="58" t="s">
        <v>59</v>
      </c>
      <c r="B26" s="31">
        <v>6</v>
      </c>
      <c r="C26" s="63" t="s">
        <v>14</v>
      </c>
      <c r="D26" s="33" t="s">
        <v>21</v>
      </c>
      <c r="E26" s="6" t="s">
        <v>16</v>
      </c>
      <c r="F26" s="34">
        <v>116.39</v>
      </c>
      <c r="G26" s="34">
        <v>116.39</v>
      </c>
      <c r="H26" s="34">
        <v>116.39</v>
      </c>
      <c r="I26" s="34">
        <v>116.39</v>
      </c>
      <c r="J26" s="34">
        <v>116.39</v>
      </c>
      <c r="K26" s="34">
        <v>116.39</v>
      </c>
      <c r="L26" s="34">
        <v>116.39</v>
      </c>
      <c r="M26" s="34">
        <v>116.39</v>
      </c>
      <c r="N26" s="34">
        <v>116.39</v>
      </c>
      <c r="O26" s="34">
        <v>116.39</v>
      </c>
      <c r="P26" s="74">
        <v>2</v>
      </c>
      <c r="Q26" s="72" t="s">
        <v>61</v>
      </c>
    </row>
    <row r="27" spans="1:17" s="29" customFormat="1" x14ac:dyDescent="0.25">
      <c r="A27" s="58" t="s">
        <v>59</v>
      </c>
      <c r="B27" s="31">
        <v>6</v>
      </c>
      <c r="C27" s="32" t="s">
        <v>14</v>
      </c>
      <c r="D27" s="33" t="s">
        <v>21</v>
      </c>
      <c r="E27" s="6" t="s">
        <v>18</v>
      </c>
      <c r="F27" s="34">
        <v>115.39</v>
      </c>
      <c r="G27" s="34">
        <v>115.39</v>
      </c>
      <c r="H27" s="34">
        <v>115.39</v>
      </c>
      <c r="I27" s="34">
        <v>115.39</v>
      </c>
      <c r="J27" s="34">
        <v>115.39</v>
      </c>
      <c r="K27" s="34">
        <v>115.39</v>
      </c>
      <c r="L27" s="34">
        <v>115.39</v>
      </c>
      <c r="M27" s="34">
        <v>115.39</v>
      </c>
      <c r="N27" s="34">
        <v>115.39</v>
      </c>
      <c r="O27" s="34">
        <v>115.39</v>
      </c>
      <c r="P27" s="75"/>
      <c r="Q27" s="73"/>
    </row>
    <row r="28" spans="1:17" s="10" customForma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8"/>
    </row>
    <row r="29" spans="1:17" s="10" customFormat="1" x14ac:dyDescent="0.2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</row>
    <row r="30" spans="1:17" s="10" customFormat="1" x14ac:dyDescent="0.25">
      <c r="A30" s="6" t="s">
        <v>13</v>
      </c>
      <c r="B30" s="31">
        <v>7</v>
      </c>
      <c r="C30" s="32" t="s">
        <v>19</v>
      </c>
      <c r="D30" s="33" t="s">
        <v>21</v>
      </c>
      <c r="E30" s="6" t="s">
        <v>16</v>
      </c>
      <c r="F30" s="34">
        <v>85</v>
      </c>
      <c r="G30" s="34">
        <v>0</v>
      </c>
      <c r="H30" s="34">
        <v>85</v>
      </c>
      <c r="I30" s="34">
        <v>0</v>
      </c>
      <c r="J30" s="34">
        <v>0</v>
      </c>
      <c r="K30" s="34">
        <v>85</v>
      </c>
      <c r="L30" s="34">
        <v>85</v>
      </c>
      <c r="M30" s="34">
        <v>85</v>
      </c>
      <c r="N30" s="34">
        <v>0</v>
      </c>
      <c r="O30" s="34">
        <v>85</v>
      </c>
      <c r="P30" s="74">
        <v>1</v>
      </c>
      <c r="Q30" s="30" t="s">
        <v>17</v>
      </c>
    </row>
    <row r="31" spans="1:17" s="10" customFormat="1" x14ac:dyDescent="0.25">
      <c r="A31" s="6" t="s">
        <v>13</v>
      </c>
      <c r="B31" s="31">
        <v>7</v>
      </c>
      <c r="C31" s="32" t="s">
        <v>19</v>
      </c>
      <c r="D31" s="33" t="s">
        <v>21</v>
      </c>
      <c r="E31" s="6" t="s">
        <v>18</v>
      </c>
      <c r="F31" s="34">
        <v>82.5</v>
      </c>
      <c r="G31" s="34">
        <v>82.5</v>
      </c>
      <c r="H31" s="34">
        <v>82.5</v>
      </c>
      <c r="I31" s="34">
        <v>82.5</v>
      </c>
      <c r="J31" s="34">
        <v>82.5</v>
      </c>
      <c r="K31" s="34">
        <v>82.5</v>
      </c>
      <c r="L31" s="34">
        <v>82.5</v>
      </c>
      <c r="M31" s="34">
        <v>82.5</v>
      </c>
      <c r="N31" s="34">
        <v>82.5</v>
      </c>
      <c r="O31" s="34">
        <v>82.5</v>
      </c>
      <c r="P31" s="75"/>
      <c r="Q31" s="30" t="s">
        <v>17</v>
      </c>
    </row>
    <row r="32" spans="1:17" s="10" customFormat="1" x14ac:dyDescent="0.25">
      <c r="A32" s="58" t="s">
        <v>59</v>
      </c>
      <c r="B32" s="31">
        <v>7</v>
      </c>
      <c r="C32" s="32" t="s">
        <v>19</v>
      </c>
      <c r="D32" s="33" t="s">
        <v>21</v>
      </c>
      <c r="E32" s="6" t="s">
        <v>16</v>
      </c>
      <c r="F32" s="34">
        <v>111.49</v>
      </c>
      <c r="G32" s="34">
        <v>111.49</v>
      </c>
      <c r="H32" s="34">
        <v>111.49</v>
      </c>
      <c r="I32" s="34">
        <v>111.49</v>
      </c>
      <c r="J32" s="34">
        <v>111.49</v>
      </c>
      <c r="K32" s="34">
        <v>111.49</v>
      </c>
      <c r="L32" s="34">
        <v>111.49</v>
      </c>
      <c r="M32" s="34">
        <v>111.49</v>
      </c>
      <c r="N32" s="34">
        <v>111.49</v>
      </c>
      <c r="O32" s="34">
        <v>111.49</v>
      </c>
      <c r="P32" s="74">
        <v>2</v>
      </c>
      <c r="Q32" s="72" t="s">
        <v>61</v>
      </c>
    </row>
    <row r="33" spans="1:17" s="10" customFormat="1" x14ac:dyDescent="0.25">
      <c r="A33" s="58" t="s">
        <v>59</v>
      </c>
      <c r="B33" s="31">
        <v>7</v>
      </c>
      <c r="C33" s="32" t="s">
        <v>19</v>
      </c>
      <c r="D33" s="33" t="s">
        <v>21</v>
      </c>
      <c r="E33" s="6" t="s">
        <v>18</v>
      </c>
      <c r="F33" s="34">
        <v>110.49</v>
      </c>
      <c r="G33" s="34">
        <v>110.49</v>
      </c>
      <c r="H33" s="34">
        <v>110.49</v>
      </c>
      <c r="I33" s="34">
        <v>110.49</v>
      </c>
      <c r="J33" s="34">
        <v>110.49</v>
      </c>
      <c r="K33" s="34">
        <v>110.49</v>
      </c>
      <c r="L33" s="34">
        <v>110.49</v>
      </c>
      <c r="M33" s="34">
        <v>110.49</v>
      </c>
      <c r="N33" s="34">
        <v>110.49</v>
      </c>
      <c r="O33" s="34">
        <v>110.49</v>
      </c>
      <c r="P33" s="75"/>
      <c r="Q33" s="73"/>
    </row>
    <row r="34" spans="1:17" s="29" customForma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8"/>
    </row>
    <row r="35" spans="1:17" s="29" customFormat="1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1"/>
    </row>
    <row r="36" spans="1:17" s="29" customFormat="1" x14ac:dyDescent="0.25">
      <c r="A36" s="6" t="s">
        <v>13</v>
      </c>
      <c r="B36" s="31">
        <v>8</v>
      </c>
      <c r="C36" s="32" t="s">
        <v>56</v>
      </c>
      <c r="D36" s="33" t="s">
        <v>21</v>
      </c>
      <c r="E36" s="6" t="s">
        <v>16</v>
      </c>
      <c r="F36" s="34">
        <v>85</v>
      </c>
      <c r="G36" s="34">
        <v>0</v>
      </c>
      <c r="H36" s="34">
        <v>85</v>
      </c>
      <c r="I36" s="34">
        <v>0</v>
      </c>
      <c r="J36" s="34">
        <v>0</v>
      </c>
      <c r="K36" s="34">
        <v>85</v>
      </c>
      <c r="L36" s="34">
        <v>85</v>
      </c>
      <c r="M36" s="34">
        <v>85</v>
      </c>
      <c r="N36" s="34">
        <v>0</v>
      </c>
      <c r="O36" s="34">
        <v>85</v>
      </c>
      <c r="P36" s="74">
        <v>2</v>
      </c>
      <c r="Q36" s="30" t="s">
        <v>17</v>
      </c>
    </row>
    <row r="37" spans="1:17" s="29" customFormat="1" x14ac:dyDescent="0.25">
      <c r="A37" s="6" t="s">
        <v>13</v>
      </c>
      <c r="B37" s="31">
        <v>8</v>
      </c>
      <c r="C37" s="32" t="s">
        <v>56</v>
      </c>
      <c r="D37" s="33" t="s">
        <v>21</v>
      </c>
      <c r="E37" s="6" t="s">
        <v>18</v>
      </c>
      <c r="F37" s="34">
        <v>82.5</v>
      </c>
      <c r="G37" s="34">
        <v>82.5</v>
      </c>
      <c r="H37" s="34">
        <v>82.5</v>
      </c>
      <c r="I37" s="34">
        <v>82.5</v>
      </c>
      <c r="J37" s="34">
        <v>82.5</v>
      </c>
      <c r="K37" s="34">
        <v>82.5</v>
      </c>
      <c r="L37" s="34">
        <v>82.5</v>
      </c>
      <c r="M37" s="34">
        <v>82.5</v>
      </c>
      <c r="N37" s="34">
        <v>82.5</v>
      </c>
      <c r="O37" s="34">
        <v>82.5</v>
      </c>
      <c r="P37" s="75"/>
      <c r="Q37" s="30" t="s">
        <v>17</v>
      </c>
    </row>
    <row r="38" spans="1:17" s="29" customFormat="1" x14ac:dyDescent="0.25">
      <c r="A38" s="58" t="s">
        <v>59</v>
      </c>
      <c r="B38" s="31">
        <v>8</v>
      </c>
      <c r="C38" s="32" t="s">
        <v>56</v>
      </c>
      <c r="D38" s="33" t="s">
        <v>21</v>
      </c>
      <c r="E38" s="6" t="s">
        <v>16</v>
      </c>
      <c r="F38" s="34">
        <v>79</v>
      </c>
      <c r="G38" s="34">
        <v>79</v>
      </c>
      <c r="H38" s="34">
        <v>79</v>
      </c>
      <c r="I38" s="34">
        <v>79</v>
      </c>
      <c r="J38" s="34">
        <v>79</v>
      </c>
      <c r="K38" s="34">
        <v>79</v>
      </c>
      <c r="L38" s="34">
        <v>79</v>
      </c>
      <c r="M38" s="34">
        <v>79</v>
      </c>
      <c r="N38" s="34">
        <v>79</v>
      </c>
      <c r="O38" s="34">
        <v>79</v>
      </c>
      <c r="P38" s="74">
        <v>1</v>
      </c>
      <c r="Q38" s="72" t="s">
        <v>61</v>
      </c>
    </row>
    <row r="39" spans="1:17" s="29" customFormat="1" x14ac:dyDescent="0.25">
      <c r="A39" s="58" t="s">
        <v>59</v>
      </c>
      <c r="B39" s="31">
        <v>8</v>
      </c>
      <c r="C39" s="32" t="s">
        <v>56</v>
      </c>
      <c r="D39" s="33" t="s">
        <v>21</v>
      </c>
      <c r="E39" s="6" t="s">
        <v>18</v>
      </c>
      <c r="F39" s="34">
        <v>78</v>
      </c>
      <c r="G39" s="34">
        <v>78</v>
      </c>
      <c r="H39" s="34">
        <v>78</v>
      </c>
      <c r="I39" s="34">
        <v>78</v>
      </c>
      <c r="J39" s="34">
        <v>78</v>
      </c>
      <c r="K39" s="34">
        <v>78</v>
      </c>
      <c r="L39" s="34">
        <v>78</v>
      </c>
      <c r="M39" s="34">
        <v>78</v>
      </c>
      <c r="N39" s="34">
        <v>78</v>
      </c>
      <c r="O39" s="34">
        <v>78</v>
      </c>
      <c r="P39" s="75"/>
      <c r="Q39" s="73"/>
    </row>
    <row r="40" spans="1:17" s="29" customForma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8"/>
    </row>
    <row r="41" spans="1:17" s="29" customFormat="1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</row>
    <row r="42" spans="1:17" s="29" customFormat="1" x14ac:dyDescent="0.25">
      <c r="A42" s="6" t="s">
        <v>13</v>
      </c>
      <c r="B42" s="31">
        <v>9</v>
      </c>
      <c r="C42" s="32" t="s">
        <v>57</v>
      </c>
      <c r="D42" s="33" t="s">
        <v>21</v>
      </c>
      <c r="E42" s="6" t="s">
        <v>16</v>
      </c>
      <c r="F42" s="34">
        <v>85</v>
      </c>
      <c r="G42" s="34">
        <v>0</v>
      </c>
      <c r="H42" s="34">
        <v>85</v>
      </c>
      <c r="I42" s="34">
        <v>0</v>
      </c>
      <c r="J42" s="34">
        <v>0</v>
      </c>
      <c r="K42" s="34">
        <v>85</v>
      </c>
      <c r="L42" s="34">
        <v>85</v>
      </c>
      <c r="M42" s="34">
        <v>85</v>
      </c>
      <c r="N42" s="34">
        <v>0</v>
      </c>
      <c r="O42" s="34">
        <v>85</v>
      </c>
      <c r="P42" s="74">
        <v>1</v>
      </c>
      <c r="Q42" s="30" t="s">
        <v>17</v>
      </c>
    </row>
    <row r="43" spans="1:17" s="29" customFormat="1" x14ac:dyDescent="0.25">
      <c r="A43" s="6" t="s">
        <v>13</v>
      </c>
      <c r="B43" s="31">
        <v>9</v>
      </c>
      <c r="C43" s="32" t="s">
        <v>57</v>
      </c>
      <c r="D43" s="33" t="s">
        <v>21</v>
      </c>
      <c r="E43" s="6" t="s">
        <v>18</v>
      </c>
      <c r="F43" s="34">
        <v>82.5</v>
      </c>
      <c r="G43" s="34">
        <v>82.5</v>
      </c>
      <c r="H43" s="34">
        <v>82.5</v>
      </c>
      <c r="I43" s="34">
        <v>82.5</v>
      </c>
      <c r="J43" s="34">
        <v>82.5</v>
      </c>
      <c r="K43" s="34">
        <v>82.5</v>
      </c>
      <c r="L43" s="34">
        <v>82.5</v>
      </c>
      <c r="M43" s="34">
        <v>82.5</v>
      </c>
      <c r="N43" s="34">
        <v>82.5</v>
      </c>
      <c r="O43" s="34">
        <v>82.5</v>
      </c>
      <c r="P43" s="75"/>
      <c r="Q43" s="30" t="s">
        <v>17</v>
      </c>
    </row>
    <row r="44" spans="1:17" s="29" customFormat="1" x14ac:dyDescent="0.25">
      <c r="A44" s="58" t="s">
        <v>59</v>
      </c>
      <c r="B44" s="31">
        <v>9</v>
      </c>
      <c r="C44" s="32" t="s">
        <v>57</v>
      </c>
      <c r="D44" s="33" t="s">
        <v>21</v>
      </c>
      <c r="E44" s="6" t="s">
        <v>16</v>
      </c>
      <c r="F44" s="34">
        <v>105.34</v>
      </c>
      <c r="G44" s="34">
        <v>105.34</v>
      </c>
      <c r="H44" s="34">
        <v>105.34</v>
      </c>
      <c r="I44" s="34">
        <v>105.34</v>
      </c>
      <c r="J44" s="34">
        <v>105.34</v>
      </c>
      <c r="K44" s="34">
        <v>105.34</v>
      </c>
      <c r="L44" s="34">
        <v>105.34</v>
      </c>
      <c r="M44" s="34">
        <v>105.34</v>
      </c>
      <c r="N44" s="34">
        <v>105.34</v>
      </c>
      <c r="O44" s="34">
        <v>105.34</v>
      </c>
      <c r="P44" s="74">
        <v>2</v>
      </c>
      <c r="Q44" s="72" t="s">
        <v>61</v>
      </c>
    </row>
    <row r="45" spans="1:17" s="29" customFormat="1" x14ac:dyDescent="0.25">
      <c r="A45" s="58" t="s">
        <v>59</v>
      </c>
      <c r="B45" s="31">
        <v>9</v>
      </c>
      <c r="C45" s="32" t="s">
        <v>57</v>
      </c>
      <c r="D45" s="33" t="s">
        <v>21</v>
      </c>
      <c r="E45" s="6" t="s">
        <v>18</v>
      </c>
      <c r="F45" s="34">
        <v>104.34</v>
      </c>
      <c r="G45" s="34">
        <v>104.34</v>
      </c>
      <c r="H45" s="34">
        <v>104.34</v>
      </c>
      <c r="I45" s="34">
        <v>104.34</v>
      </c>
      <c r="J45" s="34">
        <v>104.34</v>
      </c>
      <c r="K45" s="34">
        <v>104.34</v>
      </c>
      <c r="L45" s="34">
        <v>104.34</v>
      </c>
      <c r="M45" s="34">
        <v>104.34</v>
      </c>
      <c r="N45" s="34">
        <v>104.34</v>
      </c>
      <c r="O45" s="34">
        <v>104.34</v>
      </c>
      <c r="P45" s="75"/>
      <c r="Q45" s="73"/>
    </row>
    <row r="46" spans="1:17" s="10" customFormat="1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8"/>
    </row>
    <row r="47" spans="1:17" s="10" customFormat="1" x14ac:dyDescent="0.2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</row>
    <row r="48" spans="1:17" s="10" customFormat="1" x14ac:dyDescent="0.25">
      <c r="A48" s="6" t="s">
        <v>13</v>
      </c>
      <c r="B48" s="31">
        <v>10</v>
      </c>
      <c r="C48" s="32" t="s">
        <v>20</v>
      </c>
      <c r="D48" s="33" t="s">
        <v>21</v>
      </c>
      <c r="E48" s="6" t="s">
        <v>16</v>
      </c>
      <c r="F48" s="34">
        <v>83</v>
      </c>
      <c r="G48" s="34">
        <v>0</v>
      </c>
      <c r="H48" s="34">
        <v>83</v>
      </c>
      <c r="I48" s="34">
        <v>0</v>
      </c>
      <c r="J48" s="34">
        <v>0</v>
      </c>
      <c r="K48" s="34">
        <v>83</v>
      </c>
      <c r="L48" s="34">
        <v>83</v>
      </c>
      <c r="M48" s="34">
        <v>83</v>
      </c>
      <c r="N48" s="34">
        <v>0</v>
      </c>
      <c r="O48" s="34">
        <v>83</v>
      </c>
      <c r="P48" s="74">
        <v>1</v>
      </c>
      <c r="Q48" s="30" t="s">
        <v>17</v>
      </c>
    </row>
    <row r="49" spans="1:17" s="10" customFormat="1" x14ac:dyDescent="0.25">
      <c r="A49" s="6" t="s">
        <v>13</v>
      </c>
      <c r="B49" s="31">
        <v>10</v>
      </c>
      <c r="C49" s="32" t="s">
        <v>20</v>
      </c>
      <c r="D49" s="33" t="s">
        <v>21</v>
      </c>
      <c r="E49" s="6" t="s">
        <v>18</v>
      </c>
      <c r="F49" s="34">
        <v>81.5</v>
      </c>
      <c r="G49" s="34">
        <v>81.5</v>
      </c>
      <c r="H49" s="34">
        <v>81.5</v>
      </c>
      <c r="I49" s="34">
        <v>81.5</v>
      </c>
      <c r="J49" s="34">
        <v>81.5</v>
      </c>
      <c r="K49" s="34">
        <v>81.5</v>
      </c>
      <c r="L49" s="34">
        <v>81.5</v>
      </c>
      <c r="M49" s="34">
        <v>81.5</v>
      </c>
      <c r="N49" s="34">
        <v>81.5</v>
      </c>
      <c r="O49" s="34">
        <v>81.5</v>
      </c>
      <c r="P49" s="75"/>
      <c r="Q49" s="30" t="s">
        <v>17</v>
      </c>
    </row>
    <row r="50" spans="1:17" s="10" customFormat="1" x14ac:dyDescent="0.25">
      <c r="A50" s="58" t="s">
        <v>59</v>
      </c>
      <c r="B50" s="31">
        <v>10</v>
      </c>
      <c r="C50" s="32" t="s">
        <v>20</v>
      </c>
      <c r="D50" s="33" t="s">
        <v>21</v>
      </c>
      <c r="E50" s="6" t="s">
        <v>16</v>
      </c>
      <c r="F50" s="34">
        <v>85</v>
      </c>
      <c r="G50" s="34">
        <v>85</v>
      </c>
      <c r="H50" s="34">
        <v>85</v>
      </c>
      <c r="I50" s="34">
        <v>85</v>
      </c>
      <c r="J50" s="34">
        <v>85</v>
      </c>
      <c r="K50" s="34">
        <v>85</v>
      </c>
      <c r="L50" s="34">
        <v>85</v>
      </c>
      <c r="M50" s="34">
        <v>85</v>
      </c>
      <c r="N50" s="34">
        <v>85</v>
      </c>
      <c r="O50" s="34">
        <v>85</v>
      </c>
      <c r="P50" s="74">
        <v>2</v>
      </c>
      <c r="Q50" s="72" t="s">
        <v>61</v>
      </c>
    </row>
    <row r="51" spans="1:17" s="10" customFormat="1" x14ac:dyDescent="0.25">
      <c r="A51" s="58" t="s">
        <v>59</v>
      </c>
      <c r="B51" s="31">
        <v>10</v>
      </c>
      <c r="C51" s="32" t="s">
        <v>20</v>
      </c>
      <c r="D51" s="33" t="s">
        <v>21</v>
      </c>
      <c r="E51" s="6" t="s">
        <v>18</v>
      </c>
      <c r="F51" s="34">
        <v>84</v>
      </c>
      <c r="G51" s="34">
        <v>84</v>
      </c>
      <c r="H51" s="34">
        <v>84</v>
      </c>
      <c r="I51" s="34">
        <v>84</v>
      </c>
      <c r="J51" s="34">
        <v>84</v>
      </c>
      <c r="K51" s="34">
        <v>84</v>
      </c>
      <c r="L51" s="34">
        <v>84</v>
      </c>
      <c r="M51" s="34">
        <v>84</v>
      </c>
      <c r="N51" s="34">
        <v>84</v>
      </c>
      <c r="O51" s="34">
        <v>84</v>
      </c>
      <c r="P51" s="75"/>
      <c r="Q51" s="73"/>
    </row>
    <row r="52" spans="1:17" s="29" customFormat="1" x14ac:dyDescent="0.2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8"/>
    </row>
    <row r="53" spans="1:17" s="29" customForma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4" spans="1:17" s="29" customFormat="1" x14ac:dyDescent="0.25">
      <c r="A54" s="6" t="s">
        <v>13</v>
      </c>
      <c r="B54" s="31">
        <v>11</v>
      </c>
      <c r="C54" s="35" t="s">
        <v>22</v>
      </c>
      <c r="D54" s="31" t="s">
        <v>23</v>
      </c>
      <c r="E54" s="6" t="s">
        <v>16</v>
      </c>
      <c r="F54" s="34">
        <v>3.92</v>
      </c>
      <c r="G54" s="34">
        <v>0</v>
      </c>
      <c r="H54" s="34">
        <v>3.92</v>
      </c>
      <c r="I54" s="34">
        <v>0</v>
      </c>
      <c r="J54" s="34">
        <v>0</v>
      </c>
      <c r="K54" s="34">
        <v>3.92</v>
      </c>
      <c r="L54" s="34">
        <v>3.92</v>
      </c>
      <c r="M54" s="34">
        <v>3.92</v>
      </c>
      <c r="N54" s="34">
        <v>0</v>
      </c>
      <c r="O54" s="34">
        <v>3.92</v>
      </c>
      <c r="P54" s="74">
        <v>1</v>
      </c>
      <c r="Q54" s="30" t="s">
        <v>17</v>
      </c>
    </row>
    <row r="55" spans="1:17" s="29" customFormat="1" x14ac:dyDescent="0.25">
      <c r="A55" s="6" t="s">
        <v>13</v>
      </c>
      <c r="B55" s="31">
        <v>11</v>
      </c>
      <c r="C55" s="35" t="s">
        <v>22</v>
      </c>
      <c r="D55" s="31" t="s">
        <v>23</v>
      </c>
      <c r="E55" s="6" t="s">
        <v>18</v>
      </c>
      <c r="F55" s="34">
        <v>3.86</v>
      </c>
      <c r="G55" s="34">
        <v>3.86</v>
      </c>
      <c r="H55" s="34">
        <v>3.86</v>
      </c>
      <c r="I55" s="34">
        <v>3.86</v>
      </c>
      <c r="J55" s="34">
        <v>3.86</v>
      </c>
      <c r="K55" s="34">
        <v>3.86</v>
      </c>
      <c r="L55" s="34">
        <v>3.86</v>
      </c>
      <c r="M55" s="34">
        <v>3.86</v>
      </c>
      <c r="N55" s="34">
        <v>3.86</v>
      </c>
      <c r="O55" s="34">
        <v>3.86</v>
      </c>
      <c r="P55" s="75"/>
      <c r="Q55" s="30" t="s">
        <v>17</v>
      </c>
    </row>
    <row r="56" spans="1:17" s="29" customFormat="1" x14ac:dyDescent="0.25">
      <c r="A56" s="58" t="s">
        <v>59</v>
      </c>
      <c r="B56" s="31">
        <v>11</v>
      </c>
      <c r="C56" s="35" t="s">
        <v>22</v>
      </c>
      <c r="D56" s="31" t="s">
        <v>23</v>
      </c>
      <c r="E56" s="6" t="s">
        <v>16</v>
      </c>
      <c r="F56" s="34">
        <f>120.33/25</f>
        <v>4.8132000000000001</v>
      </c>
      <c r="G56" s="34">
        <f t="shared" ref="G56:O56" si="0">120.33/25</f>
        <v>4.8132000000000001</v>
      </c>
      <c r="H56" s="34">
        <f t="shared" si="0"/>
        <v>4.8132000000000001</v>
      </c>
      <c r="I56" s="34">
        <f t="shared" si="0"/>
        <v>4.8132000000000001</v>
      </c>
      <c r="J56" s="34">
        <f t="shared" si="0"/>
        <v>4.8132000000000001</v>
      </c>
      <c r="K56" s="34">
        <f t="shared" si="0"/>
        <v>4.8132000000000001</v>
      </c>
      <c r="L56" s="34">
        <f t="shared" si="0"/>
        <v>4.8132000000000001</v>
      </c>
      <c r="M56" s="34">
        <f t="shared" si="0"/>
        <v>4.8132000000000001</v>
      </c>
      <c r="N56" s="34">
        <f t="shared" si="0"/>
        <v>4.8132000000000001</v>
      </c>
      <c r="O56" s="34">
        <f t="shared" si="0"/>
        <v>4.8132000000000001</v>
      </c>
      <c r="P56" s="74">
        <v>3</v>
      </c>
      <c r="Q56" s="72" t="s">
        <v>61</v>
      </c>
    </row>
    <row r="57" spans="1:17" s="29" customFormat="1" x14ac:dyDescent="0.25">
      <c r="A57" s="58" t="s">
        <v>59</v>
      </c>
      <c r="B57" s="31">
        <v>11</v>
      </c>
      <c r="C57" s="35" t="s">
        <v>22</v>
      </c>
      <c r="D57" s="31" t="s">
        <v>23</v>
      </c>
      <c r="E57" s="6" t="s">
        <v>18</v>
      </c>
      <c r="F57" s="34">
        <f>119.33/25</f>
        <v>4.7732000000000001</v>
      </c>
      <c r="G57" s="34">
        <f t="shared" ref="G57:O57" si="1">119.33/25</f>
        <v>4.7732000000000001</v>
      </c>
      <c r="H57" s="34">
        <f t="shared" si="1"/>
        <v>4.7732000000000001</v>
      </c>
      <c r="I57" s="34">
        <f t="shared" si="1"/>
        <v>4.7732000000000001</v>
      </c>
      <c r="J57" s="34">
        <f t="shared" si="1"/>
        <v>4.7732000000000001</v>
      </c>
      <c r="K57" s="34">
        <f t="shared" si="1"/>
        <v>4.7732000000000001</v>
      </c>
      <c r="L57" s="34">
        <f t="shared" si="1"/>
        <v>4.7732000000000001</v>
      </c>
      <c r="M57" s="34">
        <f t="shared" si="1"/>
        <v>4.7732000000000001</v>
      </c>
      <c r="N57" s="34">
        <f t="shared" si="1"/>
        <v>4.7732000000000001</v>
      </c>
      <c r="O57" s="34">
        <f t="shared" si="1"/>
        <v>4.7732000000000001</v>
      </c>
      <c r="P57" s="75"/>
      <c r="Q57" s="73"/>
    </row>
    <row r="58" spans="1:17" s="29" customFormat="1" x14ac:dyDescent="0.25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8"/>
    </row>
    <row r="59" spans="1:17" s="29" customFormat="1" x14ac:dyDescent="0.25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0" spans="1:17" s="29" customFormat="1" x14ac:dyDescent="0.25">
      <c r="A60" s="6" t="s">
        <v>13</v>
      </c>
      <c r="B60" s="31">
        <v>12</v>
      </c>
      <c r="C60" s="35" t="s">
        <v>24</v>
      </c>
      <c r="D60" s="31" t="s">
        <v>23</v>
      </c>
      <c r="E60" s="6" t="s">
        <v>16</v>
      </c>
      <c r="F60" s="34">
        <v>3.76</v>
      </c>
      <c r="G60" s="34">
        <v>0</v>
      </c>
      <c r="H60" s="34">
        <v>3.76</v>
      </c>
      <c r="I60" s="34">
        <v>0</v>
      </c>
      <c r="J60" s="34">
        <v>0</v>
      </c>
      <c r="K60" s="34">
        <v>3.76</v>
      </c>
      <c r="L60" s="34">
        <v>3.76</v>
      </c>
      <c r="M60" s="34">
        <v>3.76</v>
      </c>
      <c r="N60" s="34">
        <v>0</v>
      </c>
      <c r="O60" s="34">
        <v>3.76</v>
      </c>
      <c r="P60" s="74">
        <v>1</v>
      </c>
      <c r="Q60" s="30" t="s">
        <v>17</v>
      </c>
    </row>
    <row r="61" spans="1:17" s="29" customFormat="1" x14ac:dyDescent="0.25">
      <c r="A61" s="6" t="s">
        <v>13</v>
      </c>
      <c r="B61" s="31">
        <v>12</v>
      </c>
      <c r="C61" s="35" t="s">
        <v>24</v>
      </c>
      <c r="D61" s="31" t="s">
        <v>23</v>
      </c>
      <c r="E61" s="6" t="s">
        <v>18</v>
      </c>
      <c r="F61" s="34">
        <v>3.6</v>
      </c>
      <c r="G61" s="34">
        <v>3.6</v>
      </c>
      <c r="H61" s="34">
        <v>3.6</v>
      </c>
      <c r="I61" s="34">
        <v>3.6</v>
      </c>
      <c r="J61" s="34">
        <v>3.6</v>
      </c>
      <c r="K61" s="34">
        <v>3.6</v>
      </c>
      <c r="L61" s="34">
        <v>3.6</v>
      </c>
      <c r="M61" s="34">
        <v>3.6</v>
      </c>
      <c r="N61" s="34">
        <v>3.6</v>
      </c>
      <c r="O61" s="34">
        <v>3.6</v>
      </c>
      <c r="P61" s="75"/>
      <c r="Q61" s="30" t="s">
        <v>17</v>
      </c>
    </row>
    <row r="62" spans="1:17" s="29" customFormat="1" x14ac:dyDescent="0.25">
      <c r="A62" s="58" t="s">
        <v>59</v>
      </c>
      <c r="B62" s="31">
        <v>12</v>
      </c>
      <c r="C62" s="35" t="s">
        <v>24</v>
      </c>
      <c r="D62" s="31" t="s">
        <v>23</v>
      </c>
      <c r="E62" s="6" t="s">
        <v>16</v>
      </c>
      <c r="F62" s="34">
        <f>116.39/25</f>
        <v>4.6555999999999997</v>
      </c>
      <c r="G62" s="34">
        <f t="shared" ref="G62:O62" si="2">116.39/25</f>
        <v>4.6555999999999997</v>
      </c>
      <c r="H62" s="34">
        <f t="shared" si="2"/>
        <v>4.6555999999999997</v>
      </c>
      <c r="I62" s="34">
        <f t="shared" si="2"/>
        <v>4.6555999999999997</v>
      </c>
      <c r="J62" s="34">
        <f t="shared" si="2"/>
        <v>4.6555999999999997</v>
      </c>
      <c r="K62" s="34">
        <f t="shared" si="2"/>
        <v>4.6555999999999997</v>
      </c>
      <c r="L62" s="34">
        <f t="shared" si="2"/>
        <v>4.6555999999999997</v>
      </c>
      <c r="M62" s="34">
        <f t="shared" si="2"/>
        <v>4.6555999999999997</v>
      </c>
      <c r="N62" s="34">
        <f t="shared" si="2"/>
        <v>4.6555999999999997</v>
      </c>
      <c r="O62" s="34">
        <f t="shared" si="2"/>
        <v>4.6555999999999997</v>
      </c>
      <c r="P62" s="74">
        <v>2</v>
      </c>
      <c r="Q62" s="72" t="s">
        <v>61</v>
      </c>
    </row>
    <row r="63" spans="1:17" s="29" customFormat="1" x14ac:dyDescent="0.25">
      <c r="A63" s="58" t="s">
        <v>59</v>
      </c>
      <c r="B63" s="31">
        <v>12</v>
      </c>
      <c r="C63" s="35" t="s">
        <v>24</v>
      </c>
      <c r="D63" s="31" t="s">
        <v>23</v>
      </c>
      <c r="E63" s="6" t="s">
        <v>18</v>
      </c>
      <c r="F63" s="34">
        <f>115.39/25</f>
        <v>4.6155999999999997</v>
      </c>
      <c r="G63" s="34">
        <f t="shared" ref="G63:O63" si="3">115.39/25</f>
        <v>4.6155999999999997</v>
      </c>
      <c r="H63" s="34">
        <f t="shared" si="3"/>
        <v>4.6155999999999997</v>
      </c>
      <c r="I63" s="34">
        <f t="shared" si="3"/>
        <v>4.6155999999999997</v>
      </c>
      <c r="J63" s="34">
        <f t="shared" si="3"/>
        <v>4.6155999999999997</v>
      </c>
      <c r="K63" s="34">
        <f t="shared" si="3"/>
        <v>4.6155999999999997</v>
      </c>
      <c r="L63" s="34">
        <f t="shared" si="3"/>
        <v>4.6155999999999997</v>
      </c>
      <c r="M63" s="34">
        <f t="shared" si="3"/>
        <v>4.6155999999999997</v>
      </c>
      <c r="N63" s="34">
        <f t="shared" si="3"/>
        <v>4.6155999999999997</v>
      </c>
      <c r="O63" s="34">
        <f t="shared" si="3"/>
        <v>4.6155999999999997</v>
      </c>
      <c r="P63" s="75"/>
      <c r="Q63" s="73"/>
    </row>
    <row r="64" spans="1:17" s="10" customFormat="1" x14ac:dyDescent="0.25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8"/>
    </row>
    <row r="65" spans="1:17" s="10" customFormat="1" x14ac:dyDescent="0.25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1"/>
    </row>
    <row r="66" spans="1:17" s="10" customFormat="1" x14ac:dyDescent="0.25">
      <c r="A66" s="6" t="s">
        <v>13</v>
      </c>
      <c r="B66" s="31">
        <v>13</v>
      </c>
      <c r="C66" s="35" t="s">
        <v>25</v>
      </c>
      <c r="D66" s="31" t="s">
        <v>23</v>
      </c>
      <c r="E66" s="6" t="s">
        <v>16</v>
      </c>
      <c r="F66" s="34">
        <v>3.56</v>
      </c>
      <c r="G66" s="34">
        <v>0</v>
      </c>
      <c r="H66" s="34">
        <v>3.56</v>
      </c>
      <c r="I66" s="34">
        <v>0</v>
      </c>
      <c r="J66" s="34">
        <v>0</v>
      </c>
      <c r="K66" s="34">
        <v>3.56</v>
      </c>
      <c r="L66" s="34">
        <v>3.56</v>
      </c>
      <c r="M66" s="34">
        <v>3.56</v>
      </c>
      <c r="N66" s="34">
        <v>0</v>
      </c>
      <c r="O66" s="34">
        <v>3.56</v>
      </c>
      <c r="P66" s="74">
        <v>1</v>
      </c>
      <c r="Q66" s="30" t="s">
        <v>17</v>
      </c>
    </row>
    <row r="67" spans="1:17" s="10" customFormat="1" x14ac:dyDescent="0.25">
      <c r="A67" s="6" t="s">
        <v>13</v>
      </c>
      <c r="B67" s="31">
        <v>13</v>
      </c>
      <c r="C67" s="35" t="s">
        <v>25</v>
      </c>
      <c r="D67" s="31" t="s">
        <v>23</v>
      </c>
      <c r="E67" s="6" t="s">
        <v>18</v>
      </c>
      <c r="F67" s="34">
        <v>3.4</v>
      </c>
      <c r="G67" s="34">
        <v>3.4</v>
      </c>
      <c r="H67" s="34">
        <v>3.4</v>
      </c>
      <c r="I67" s="34">
        <v>3.4</v>
      </c>
      <c r="J67" s="34">
        <v>3.4</v>
      </c>
      <c r="K67" s="34">
        <v>3.4</v>
      </c>
      <c r="L67" s="34">
        <v>3.4</v>
      </c>
      <c r="M67" s="34">
        <v>3.4</v>
      </c>
      <c r="N67" s="34">
        <v>3.4</v>
      </c>
      <c r="O67" s="34">
        <v>3.4</v>
      </c>
      <c r="P67" s="75"/>
      <c r="Q67" s="30" t="s">
        <v>17</v>
      </c>
    </row>
    <row r="68" spans="1:17" s="10" customFormat="1" x14ac:dyDescent="0.25">
      <c r="A68" s="58" t="s">
        <v>59</v>
      </c>
      <c r="B68" s="31">
        <v>13</v>
      </c>
      <c r="C68" s="35" t="s">
        <v>25</v>
      </c>
      <c r="D68" s="31" t="s">
        <v>23</v>
      </c>
      <c r="E68" s="6" t="s">
        <v>16</v>
      </c>
      <c r="F68" s="34">
        <f>111.49/25</f>
        <v>4.4596</v>
      </c>
      <c r="G68" s="34">
        <f t="shared" ref="G68:O68" si="4">111.49/25</f>
        <v>4.4596</v>
      </c>
      <c r="H68" s="34">
        <f t="shared" si="4"/>
        <v>4.4596</v>
      </c>
      <c r="I68" s="34">
        <f t="shared" si="4"/>
        <v>4.4596</v>
      </c>
      <c r="J68" s="34">
        <f t="shared" si="4"/>
        <v>4.4596</v>
      </c>
      <c r="K68" s="34">
        <f t="shared" si="4"/>
        <v>4.4596</v>
      </c>
      <c r="L68" s="34">
        <f t="shared" si="4"/>
        <v>4.4596</v>
      </c>
      <c r="M68" s="34">
        <f t="shared" si="4"/>
        <v>4.4596</v>
      </c>
      <c r="N68" s="34">
        <f t="shared" si="4"/>
        <v>4.4596</v>
      </c>
      <c r="O68" s="34">
        <f t="shared" si="4"/>
        <v>4.4596</v>
      </c>
      <c r="P68" s="74">
        <v>2</v>
      </c>
      <c r="Q68" s="72" t="s">
        <v>61</v>
      </c>
    </row>
    <row r="69" spans="1:17" s="10" customFormat="1" x14ac:dyDescent="0.25">
      <c r="A69" s="58" t="s">
        <v>59</v>
      </c>
      <c r="B69" s="31">
        <v>13</v>
      </c>
      <c r="C69" s="35" t="s">
        <v>25</v>
      </c>
      <c r="D69" s="31" t="s">
        <v>23</v>
      </c>
      <c r="E69" s="6" t="s">
        <v>18</v>
      </c>
      <c r="F69" s="34">
        <f>110.49/25</f>
        <v>4.4196</v>
      </c>
      <c r="G69" s="34">
        <f t="shared" ref="G69:O69" si="5">110.49/25</f>
        <v>4.4196</v>
      </c>
      <c r="H69" s="34">
        <f t="shared" si="5"/>
        <v>4.4196</v>
      </c>
      <c r="I69" s="34">
        <f t="shared" si="5"/>
        <v>4.4196</v>
      </c>
      <c r="J69" s="34">
        <f t="shared" si="5"/>
        <v>4.4196</v>
      </c>
      <c r="K69" s="34">
        <f t="shared" si="5"/>
        <v>4.4196</v>
      </c>
      <c r="L69" s="34">
        <f t="shared" si="5"/>
        <v>4.4196</v>
      </c>
      <c r="M69" s="34">
        <f t="shared" si="5"/>
        <v>4.4196</v>
      </c>
      <c r="N69" s="34">
        <f t="shared" si="5"/>
        <v>4.4196</v>
      </c>
      <c r="O69" s="34">
        <f t="shared" si="5"/>
        <v>4.4196</v>
      </c>
      <c r="P69" s="75"/>
      <c r="Q69" s="73"/>
    </row>
    <row r="70" spans="1:17" s="10" customFormat="1" x14ac:dyDescent="0.25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s="10" customFormat="1" x14ac:dyDescent="0.25">
      <c r="A71" s="79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1"/>
    </row>
    <row r="72" spans="1:17" s="10" customFormat="1" x14ac:dyDescent="0.25">
      <c r="A72" s="6" t="s">
        <v>13</v>
      </c>
      <c r="B72" s="31">
        <v>14</v>
      </c>
      <c r="C72" s="35" t="s">
        <v>26</v>
      </c>
      <c r="D72" s="31" t="s">
        <v>23</v>
      </c>
      <c r="E72" s="6" t="s">
        <v>16</v>
      </c>
      <c r="F72" s="34">
        <v>3.56</v>
      </c>
      <c r="G72" s="34">
        <v>0</v>
      </c>
      <c r="H72" s="34">
        <v>3.56</v>
      </c>
      <c r="I72" s="34">
        <v>0</v>
      </c>
      <c r="J72" s="34">
        <v>0</v>
      </c>
      <c r="K72" s="34">
        <v>3.56</v>
      </c>
      <c r="L72" s="34">
        <v>3.56</v>
      </c>
      <c r="M72" s="34">
        <v>3.56</v>
      </c>
      <c r="N72" s="34">
        <v>0</v>
      </c>
      <c r="O72" s="34">
        <v>3.56</v>
      </c>
      <c r="P72" s="74">
        <v>2</v>
      </c>
      <c r="Q72" s="30" t="s">
        <v>17</v>
      </c>
    </row>
    <row r="73" spans="1:17" s="29" customFormat="1" x14ac:dyDescent="0.25">
      <c r="A73" s="6" t="s">
        <v>13</v>
      </c>
      <c r="B73" s="31">
        <v>14</v>
      </c>
      <c r="C73" s="35" t="s">
        <v>26</v>
      </c>
      <c r="D73" s="31" t="s">
        <v>23</v>
      </c>
      <c r="E73" s="6" t="s">
        <v>18</v>
      </c>
      <c r="F73" s="34">
        <v>3.4</v>
      </c>
      <c r="G73" s="34">
        <v>3.4</v>
      </c>
      <c r="H73" s="34">
        <v>3.4</v>
      </c>
      <c r="I73" s="34">
        <v>3.4</v>
      </c>
      <c r="J73" s="34">
        <v>3.4</v>
      </c>
      <c r="K73" s="34">
        <v>3.4</v>
      </c>
      <c r="L73" s="34">
        <v>3.4</v>
      </c>
      <c r="M73" s="34">
        <v>3.4</v>
      </c>
      <c r="N73" s="34">
        <v>3.4</v>
      </c>
      <c r="O73" s="34">
        <v>3.4</v>
      </c>
      <c r="P73" s="75"/>
      <c r="Q73" s="30" t="s">
        <v>17</v>
      </c>
    </row>
    <row r="74" spans="1:17" s="29" customFormat="1" x14ac:dyDescent="0.25">
      <c r="A74" s="58" t="s">
        <v>59</v>
      </c>
      <c r="B74" s="31">
        <v>14</v>
      </c>
      <c r="C74" s="35" t="s">
        <v>26</v>
      </c>
      <c r="D74" s="31" t="s">
        <v>23</v>
      </c>
      <c r="E74" s="6" t="s">
        <v>16</v>
      </c>
      <c r="F74" s="34">
        <f>84/25</f>
        <v>3.36</v>
      </c>
      <c r="G74" s="34">
        <f t="shared" ref="G74:O74" si="6">84/25</f>
        <v>3.36</v>
      </c>
      <c r="H74" s="34">
        <f t="shared" si="6"/>
        <v>3.36</v>
      </c>
      <c r="I74" s="34">
        <f t="shared" si="6"/>
        <v>3.36</v>
      </c>
      <c r="J74" s="34">
        <f t="shared" si="6"/>
        <v>3.36</v>
      </c>
      <c r="K74" s="34">
        <f t="shared" si="6"/>
        <v>3.36</v>
      </c>
      <c r="L74" s="34">
        <f t="shared" si="6"/>
        <v>3.36</v>
      </c>
      <c r="M74" s="34">
        <f t="shared" si="6"/>
        <v>3.36</v>
      </c>
      <c r="N74" s="34">
        <f t="shared" si="6"/>
        <v>3.36</v>
      </c>
      <c r="O74" s="34">
        <f t="shared" si="6"/>
        <v>3.36</v>
      </c>
      <c r="P74" s="74">
        <v>1</v>
      </c>
      <c r="Q74" s="72" t="s">
        <v>61</v>
      </c>
    </row>
    <row r="75" spans="1:17" s="29" customFormat="1" x14ac:dyDescent="0.25">
      <c r="A75" s="58" t="s">
        <v>59</v>
      </c>
      <c r="B75" s="31">
        <v>14</v>
      </c>
      <c r="C75" s="35" t="s">
        <v>26</v>
      </c>
      <c r="D75" s="31" t="s">
        <v>23</v>
      </c>
      <c r="E75" s="6" t="s">
        <v>18</v>
      </c>
      <c r="F75" s="34">
        <f>83/25</f>
        <v>3.32</v>
      </c>
      <c r="G75" s="34">
        <f t="shared" ref="G75:O75" si="7">83/25</f>
        <v>3.32</v>
      </c>
      <c r="H75" s="34">
        <f t="shared" si="7"/>
        <v>3.32</v>
      </c>
      <c r="I75" s="34">
        <f t="shared" si="7"/>
        <v>3.32</v>
      </c>
      <c r="J75" s="34">
        <f t="shared" si="7"/>
        <v>3.32</v>
      </c>
      <c r="K75" s="34">
        <f t="shared" si="7"/>
        <v>3.32</v>
      </c>
      <c r="L75" s="34">
        <f t="shared" si="7"/>
        <v>3.32</v>
      </c>
      <c r="M75" s="34">
        <f t="shared" si="7"/>
        <v>3.32</v>
      </c>
      <c r="N75" s="34">
        <f t="shared" si="7"/>
        <v>3.32</v>
      </c>
      <c r="O75" s="34">
        <f t="shared" si="7"/>
        <v>3.32</v>
      </c>
      <c r="P75" s="75"/>
      <c r="Q75" s="73"/>
    </row>
    <row r="76" spans="1:17" s="29" customFormat="1" x14ac:dyDescent="0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8"/>
    </row>
    <row r="77" spans="1:17" s="29" customFormat="1" x14ac:dyDescent="0.25">
      <c r="A77" s="79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1"/>
    </row>
    <row r="78" spans="1:17" s="29" customFormat="1" x14ac:dyDescent="0.25">
      <c r="A78" s="6" t="s">
        <v>13</v>
      </c>
      <c r="B78" s="31">
        <v>15</v>
      </c>
      <c r="C78" s="35" t="s">
        <v>27</v>
      </c>
      <c r="D78" s="31" t="s">
        <v>23</v>
      </c>
      <c r="E78" s="6" t="s">
        <v>16</v>
      </c>
      <c r="F78" s="34">
        <v>3.56</v>
      </c>
      <c r="G78" s="34">
        <v>0</v>
      </c>
      <c r="H78" s="34">
        <v>3.56</v>
      </c>
      <c r="I78" s="34">
        <v>0</v>
      </c>
      <c r="J78" s="34">
        <v>0</v>
      </c>
      <c r="K78" s="34">
        <v>3.56</v>
      </c>
      <c r="L78" s="34">
        <v>3.56</v>
      </c>
      <c r="M78" s="34">
        <v>3.56</v>
      </c>
      <c r="N78" s="34">
        <v>0</v>
      </c>
      <c r="O78" s="34">
        <v>3.56</v>
      </c>
      <c r="P78" s="74">
        <v>2</v>
      </c>
      <c r="Q78" s="30" t="s">
        <v>17</v>
      </c>
    </row>
    <row r="79" spans="1:17" s="29" customFormat="1" x14ac:dyDescent="0.25">
      <c r="A79" s="6" t="s">
        <v>13</v>
      </c>
      <c r="B79" s="31">
        <v>15</v>
      </c>
      <c r="C79" s="35" t="s">
        <v>27</v>
      </c>
      <c r="D79" s="31" t="s">
        <v>23</v>
      </c>
      <c r="E79" s="6" t="s">
        <v>18</v>
      </c>
      <c r="F79" s="34">
        <v>3.4</v>
      </c>
      <c r="G79" s="34">
        <v>3.4</v>
      </c>
      <c r="H79" s="34">
        <v>3.4</v>
      </c>
      <c r="I79" s="34">
        <v>3.4</v>
      </c>
      <c r="J79" s="34">
        <v>3.4</v>
      </c>
      <c r="K79" s="34">
        <v>3.4</v>
      </c>
      <c r="L79" s="34">
        <v>3.4</v>
      </c>
      <c r="M79" s="34">
        <v>3.4</v>
      </c>
      <c r="N79" s="34">
        <v>3.4</v>
      </c>
      <c r="O79" s="34">
        <v>3.4</v>
      </c>
      <c r="P79" s="75"/>
      <c r="Q79" s="30" t="s">
        <v>17</v>
      </c>
    </row>
    <row r="80" spans="1:17" s="29" customFormat="1" x14ac:dyDescent="0.25">
      <c r="A80" s="58" t="s">
        <v>59</v>
      </c>
      <c r="B80" s="31">
        <v>15</v>
      </c>
      <c r="C80" s="35" t="s">
        <v>27</v>
      </c>
      <c r="D80" s="31" t="s">
        <v>23</v>
      </c>
      <c r="E80" s="6" t="s">
        <v>16</v>
      </c>
      <c r="F80" s="34">
        <f>84/25</f>
        <v>3.36</v>
      </c>
      <c r="G80" s="34">
        <f t="shared" ref="G80:O80" si="8">84/25</f>
        <v>3.36</v>
      </c>
      <c r="H80" s="34">
        <f t="shared" si="8"/>
        <v>3.36</v>
      </c>
      <c r="I80" s="34">
        <f t="shared" si="8"/>
        <v>3.36</v>
      </c>
      <c r="J80" s="34">
        <f t="shared" si="8"/>
        <v>3.36</v>
      </c>
      <c r="K80" s="34">
        <f t="shared" si="8"/>
        <v>3.36</v>
      </c>
      <c r="L80" s="34">
        <f t="shared" si="8"/>
        <v>3.36</v>
      </c>
      <c r="M80" s="34">
        <f t="shared" si="8"/>
        <v>3.36</v>
      </c>
      <c r="N80" s="34">
        <f t="shared" si="8"/>
        <v>3.36</v>
      </c>
      <c r="O80" s="34">
        <f t="shared" si="8"/>
        <v>3.36</v>
      </c>
      <c r="P80" s="74">
        <v>1</v>
      </c>
      <c r="Q80" s="72" t="s">
        <v>61</v>
      </c>
    </row>
    <row r="81" spans="1:17" s="29" customFormat="1" x14ac:dyDescent="0.25">
      <c r="A81" s="58" t="s">
        <v>59</v>
      </c>
      <c r="B81" s="31">
        <v>15</v>
      </c>
      <c r="C81" s="35" t="s">
        <v>27</v>
      </c>
      <c r="D81" s="31" t="s">
        <v>23</v>
      </c>
      <c r="E81" s="6" t="s">
        <v>18</v>
      </c>
      <c r="F81" s="34">
        <f>80/25</f>
        <v>3.2</v>
      </c>
      <c r="G81" s="34">
        <f t="shared" ref="G81:O81" si="9">80/25</f>
        <v>3.2</v>
      </c>
      <c r="H81" s="34">
        <f t="shared" si="9"/>
        <v>3.2</v>
      </c>
      <c r="I81" s="34">
        <f t="shared" si="9"/>
        <v>3.2</v>
      </c>
      <c r="J81" s="34">
        <f t="shared" si="9"/>
        <v>3.2</v>
      </c>
      <c r="K81" s="34">
        <f t="shared" si="9"/>
        <v>3.2</v>
      </c>
      <c r="L81" s="34">
        <f t="shared" si="9"/>
        <v>3.2</v>
      </c>
      <c r="M81" s="34">
        <f t="shared" si="9"/>
        <v>3.2</v>
      </c>
      <c r="N81" s="34">
        <f t="shared" si="9"/>
        <v>3.2</v>
      </c>
      <c r="O81" s="34">
        <f t="shared" si="9"/>
        <v>3.2</v>
      </c>
      <c r="P81" s="75"/>
      <c r="Q81" s="73"/>
    </row>
    <row r="82" spans="1:17" s="29" customFormat="1" x14ac:dyDescent="0.25">
      <c r="A82" s="76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8"/>
    </row>
    <row r="83" spans="1:17" s="29" customFormat="1" x14ac:dyDescent="0.25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1"/>
    </row>
    <row r="84" spans="1:17" s="29" customFormat="1" x14ac:dyDescent="0.25">
      <c r="A84" s="6" t="s">
        <v>13</v>
      </c>
      <c r="B84" s="31">
        <v>16</v>
      </c>
      <c r="C84" s="35" t="s">
        <v>28</v>
      </c>
      <c r="D84" s="31" t="s">
        <v>23</v>
      </c>
      <c r="E84" s="6" t="s">
        <v>16</v>
      </c>
      <c r="F84" s="34">
        <v>3.48</v>
      </c>
      <c r="G84" s="34">
        <v>0</v>
      </c>
      <c r="H84" s="34">
        <v>3.48</v>
      </c>
      <c r="I84" s="34">
        <v>0</v>
      </c>
      <c r="J84" s="34">
        <v>0</v>
      </c>
      <c r="K84" s="34">
        <v>3.48</v>
      </c>
      <c r="L84" s="34">
        <v>3.48</v>
      </c>
      <c r="M84" s="34">
        <v>3.48</v>
      </c>
      <c r="N84" s="34">
        <v>0</v>
      </c>
      <c r="O84" s="34">
        <v>3.48</v>
      </c>
      <c r="P84" s="74">
        <v>2</v>
      </c>
      <c r="Q84" s="30" t="s">
        <v>17</v>
      </c>
    </row>
    <row r="85" spans="1:17" s="29" customFormat="1" x14ac:dyDescent="0.25">
      <c r="A85" s="6" t="s">
        <v>13</v>
      </c>
      <c r="B85" s="31">
        <v>16</v>
      </c>
      <c r="C85" s="35" t="s">
        <v>28</v>
      </c>
      <c r="D85" s="31" t="s">
        <v>23</v>
      </c>
      <c r="E85" s="6" t="s">
        <v>18</v>
      </c>
      <c r="F85" s="34">
        <v>3.4</v>
      </c>
      <c r="G85" s="34">
        <v>3.4</v>
      </c>
      <c r="H85" s="34">
        <v>3.4</v>
      </c>
      <c r="I85" s="34">
        <v>3.4</v>
      </c>
      <c r="J85" s="34">
        <v>3.4</v>
      </c>
      <c r="K85" s="34">
        <v>3.4</v>
      </c>
      <c r="L85" s="34">
        <v>3.4</v>
      </c>
      <c r="M85" s="34">
        <v>3.4</v>
      </c>
      <c r="N85" s="34">
        <v>3.4</v>
      </c>
      <c r="O85" s="34">
        <v>3.4</v>
      </c>
      <c r="P85" s="75"/>
      <c r="Q85" s="30" t="s">
        <v>17</v>
      </c>
    </row>
    <row r="86" spans="1:17" s="29" customFormat="1" x14ac:dyDescent="0.25">
      <c r="A86" s="58" t="s">
        <v>59</v>
      </c>
      <c r="B86" s="31">
        <v>16</v>
      </c>
      <c r="C86" s="35" t="s">
        <v>28</v>
      </c>
      <c r="D86" s="31" t="s">
        <v>23</v>
      </c>
      <c r="E86" s="6" t="s">
        <v>16</v>
      </c>
      <c r="F86" s="34">
        <f>85/25</f>
        <v>3.4</v>
      </c>
      <c r="G86" s="34">
        <f t="shared" ref="G86:O86" si="10">85/25</f>
        <v>3.4</v>
      </c>
      <c r="H86" s="34">
        <f t="shared" si="10"/>
        <v>3.4</v>
      </c>
      <c r="I86" s="34">
        <f t="shared" si="10"/>
        <v>3.4</v>
      </c>
      <c r="J86" s="34">
        <f t="shared" si="10"/>
        <v>3.4</v>
      </c>
      <c r="K86" s="34">
        <f t="shared" si="10"/>
        <v>3.4</v>
      </c>
      <c r="L86" s="34">
        <f t="shared" si="10"/>
        <v>3.4</v>
      </c>
      <c r="M86" s="34">
        <f t="shared" si="10"/>
        <v>3.4</v>
      </c>
      <c r="N86" s="34">
        <f t="shared" si="10"/>
        <v>3.4</v>
      </c>
      <c r="O86" s="34">
        <f t="shared" si="10"/>
        <v>3.4</v>
      </c>
      <c r="P86" s="74">
        <v>1</v>
      </c>
      <c r="Q86" s="72" t="s">
        <v>61</v>
      </c>
    </row>
    <row r="87" spans="1:17" s="29" customFormat="1" x14ac:dyDescent="0.25">
      <c r="A87" s="58" t="s">
        <v>59</v>
      </c>
      <c r="B87" s="31">
        <v>16</v>
      </c>
      <c r="C87" s="35" t="s">
        <v>28</v>
      </c>
      <c r="D87" s="31" t="s">
        <v>23</v>
      </c>
      <c r="E87" s="6" t="s">
        <v>18</v>
      </c>
      <c r="F87" s="34">
        <f>84/25</f>
        <v>3.36</v>
      </c>
      <c r="G87" s="34">
        <f t="shared" ref="G87:O87" si="11">84/25</f>
        <v>3.36</v>
      </c>
      <c r="H87" s="34">
        <f t="shared" si="11"/>
        <v>3.36</v>
      </c>
      <c r="I87" s="34">
        <f t="shared" si="11"/>
        <v>3.36</v>
      </c>
      <c r="J87" s="34">
        <f t="shared" si="11"/>
        <v>3.36</v>
      </c>
      <c r="K87" s="34">
        <f t="shared" si="11"/>
        <v>3.36</v>
      </c>
      <c r="L87" s="34">
        <f t="shared" si="11"/>
        <v>3.36</v>
      </c>
      <c r="M87" s="34">
        <f t="shared" si="11"/>
        <v>3.36</v>
      </c>
      <c r="N87" s="34">
        <f t="shared" si="11"/>
        <v>3.36</v>
      </c>
      <c r="O87" s="34">
        <f t="shared" si="11"/>
        <v>3.36</v>
      </c>
      <c r="P87" s="75"/>
      <c r="Q87" s="73"/>
    </row>
    <row r="88" spans="1:17" s="10" customFormat="1" x14ac:dyDescent="0.25">
      <c r="A88" s="76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8"/>
    </row>
    <row r="89" spans="1:17" s="10" customFormat="1" x14ac:dyDescent="0.25">
      <c r="A89" s="79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1"/>
    </row>
    <row r="90" spans="1:17" x14ac:dyDescent="0.25">
      <c r="P90" s="41"/>
    </row>
    <row r="91" spans="1:17" x14ac:dyDescent="0.25">
      <c r="P91" s="41"/>
    </row>
  </sheetData>
  <sheetProtection algorithmName="SHA-512" hashValue="2rrEaXkPjU+Wpf+BJp0EaYNjxUj0I0OgEOFrF/v2BgWq/J2MSnmlioPUgQ+yHO4C1oCv59+Bk62RZgMQiaU8+g==" saltValue="oQILGmC2ZMxbOMEvwcpo5Q==" spinCount="100000" sheet="1" objects="1" scenarios="1"/>
  <sortState ref="A1:P168">
    <sortCondition ref="B1"/>
  </sortState>
  <mergeCells count="54">
    <mergeCell ref="Q86:Q87"/>
    <mergeCell ref="A88:Q89"/>
    <mergeCell ref="Q26:Q27"/>
    <mergeCell ref="Q32:Q33"/>
    <mergeCell ref="Q38:Q39"/>
    <mergeCell ref="Q44:Q45"/>
    <mergeCell ref="Q50:Q51"/>
    <mergeCell ref="Q56:Q57"/>
    <mergeCell ref="Q62:Q63"/>
    <mergeCell ref="Q68:Q69"/>
    <mergeCell ref="Q74:Q75"/>
    <mergeCell ref="P86:P87"/>
    <mergeCell ref="A28:Q29"/>
    <mergeCell ref="A34:Q35"/>
    <mergeCell ref="P84:P85"/>
    <mergeCell ref="A76:Q77"/>
    <mergeCell ref="A82:Q83"/>
    <mergeCell ref="Q80:Q81"/>
    <mergeCell ref="P68:P69"/>
    <mergeCell ref="P72:P73"/>
    <mergeCell ref="P74:P75"/>
    <mergeCell ref="A70:Q71"/>
    <mergeCell ref="P78:P79"/>
    <mergeCell ref="P80:P81"/>
    <mergeCell ref="P66:P67"/>
    <mergeCell ref="A58:Q59"/>
    <mergeCell ref="A64:Q65"/>
    <mergeCell ref="P50:P51"/>
    <mergeCell ref="P54:P55"/>
    <mergeCell ref="P56:P57"/>
    <mergeCell ref="A52:Q53"/>
    <mergeCell ref="P60:P61"/>
    <mergeCell ref="P62:P63"/>
    <mergeCell ref="P48:P49"/>
    <mergeCell ref="A40:Q41"/>
    <mergeCell ref="A46:Q47"/>
    <mergeCell ref="P30:P31"/>
    <mergeCell ref="P32:P33"/>
    <mergeCell ref="P36:P37"/>
    <mergeCell ref="P38:P39"/>
    <mergeCell ref="P42:P43"/>
    <mergeCell ref="P44:P45"/>
    <mergeCell ref="P4:P5"/>
    <mergeCell ref="P8:P9"/>
    <mergeCell ref="P24:P25"/>
    <mergeCell ref="P26:P27"/>
    <mergeCell ref="P12:P13"/>
    <mergeCell ref="P16:P17"/>
    <mergeCell ref="P20:P21"/>
    <mergeCell ref="A6:Q7"/>
    <mergeCell ref="A10:Q11"/>
    <mergeCell ref="A14:Q15"/>
    <mergeCell ref="A18:Q19"/>
    <mergeCell ref="A22:Q23"/>
  </mergeCells>
  <pageMargins left="0.7" right="0.7" top="0.75" bottom="0.75" header="0.3" footer="0.3"/>
  <pageSetup paperSize="8" scale="55" orientation="portrait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zoomScaleNormal="100" workbookViewId="0">
      <selection activeCell="C95" sqref="C95"/>
    </sheetView>
  </sheetViews>
  <sheetFormatPr defaultRowHeight="15" x14ac:dyDescent="0.25"/>
  <cols>
    <col min="1" max="1" width="17.42578125" style="23" customWidth="1"/>
    <col min="2" max="2" width="9.140625" style="7"/>
    <col min="3" max="3" width="42.28515625" style="23" customWidth="1"/>
    <col min="4" max="4" width="11.140625" style="7" customWidth="1"/>
    <col min="5" max="5" width="7.42578125" style="7" customWidth="1"/>
    <col min="6" max="6" width="9" style="38" customWidth="1"/>
    <col min="7" max="7" width="11.42578125" style="38" customWidth="1"/>
    <col min="8" max="8" width="10.140625" style="38" customWidth="1"/>
    <col min="9" max="9" width="9" style="38" customWidth="1"/>
    <col min="10" max="10" width="13.85546875" style="38" customWidth="1"/>
    <col min="11" max="11" width="9" style="38" customWidth="1"/>
    <col min="12" max="12" width="11.28515625" style="38" customWidth="1"/>
    <col min="13" max="13" width="12.42578125" style="38" customWidth="1"/>
    <col min="14" max="15" width="9" style="38" customWidth="1"/>
    <col min="16" max="16" width="10.140625" style="38" customWidth="1"/>
    <col min="17" max="17" width="9.7109375" style="42" customWidth="1"/>
    <col min="18" max="18" width="24.28515625" style="29" customWidth="1"/>
    <col min="19" max="16384" width="9.140625" style="29"/>
  </cols>
  <sheetData>
    <row r="1" spans="1:18" s="1" customFormat="1" x14ac:dyDescent="0.25">
      <c r="A1" s="9"/>
      <c r="B1" s="2"/>
      <c r="C1" s="9" t="s">
        <v>60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39"/>
    </row>
    <row r="2" spans="1:18" s="7" customFormat="1" x14ac:dyDescent="0.25">
      <c r="A2" s="23"/>
      <c r="C2" s="23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40"/>
    </row>
    <row r="3" spans="1:18" s="3" customFormat="1" ht="45" x14ac:dyDescent="0.25">
      <c r="A3" s="49" t="s">
        <v>1</v>
      </c>
      <c r="B3" s="46" t="s">
        <v>2</v>
      </c>
      <c r="C3" s="49" t="s">
        <v>3</v>
      </c>
      <c r="D3" s="50" t="s">
        <v>4</v>
      </c>
      <c r="E3" s="45" t="s">
        <v>5</v>
      </c>
      <c r="F3" s="51" t="s">
        <v>45</v>
      </c>
      <c r="G3" s="51" t="s">
        <v>46</v>
      </c>
      <c r="H3" s="51" t="s">
        <v>47</v>
      </c>
      <c r="I3" s="51" t="s">
        <v>48</v>
      </c>
      <c r="J3" s="51" t="s">
        <v>49</v>
      </c>
      <c r="K3" s="51" t="s">
        <v>50</v>
      </c>
      <c r="L3" s="51" t="s">
        <v>51</v>
      </c>
      <c r="M3" s="51" t="s">
        <v>52</v>
      </c>
      <c r="N3" s="51" t="s">
        <v>53</v>
      </c>
      <c r="O3" s="51" t="s">
        <v>54</v>
      </c>
      <c r="P3" s="51" t="s">
        <v>55</v>
      </c>
      <c r="Q3" s="48" t="s">
        <v>58</v>
      </c>
      <c r="R3" s="45" t="s">
        <v>12</v>
      </c>
    </row>
    <row r="4" spans="1:18" x14ac:dyDescent="0.25">
      <c r="A4" s="58" t="s">
        <v>13</v>
      </c>
      <c r="B4" s="31">
        <v>1</v>
      </c>
      <c r="C4" s="32" t="s">
        <v>14</v>
      </c>
      <c r="D4" s="43" t="s">
        <v>15</v>
      </c>
      <c r="E4" s="6" t="s">
        <v>16</v>
      </c>
      <c r="F4" s="34">
        <v>4</v>
      </c>
      <c r="G4" s="34">
        <v>4</v>
      </c>
      <c r="H4" s="34">
        <v>0</v>
      </c>
      <c r="I4" s="34">
        <v>4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74">
        <v>1</v>
      </c>
      <c r="R4" s="30" t="s">
        <v>17</v>
      </c>
    </row>
    <row r="5" spans="1:18" x14ac:dyDescent="0.25">
      <c r="A5" s="58" t="s">
        <v>13</v>
      </c>
      <c r="B5" s="31">
        <v>1</v>
      </c>
      <c r="C5" s="32" t="s">
        <v>14</v>
      </c>
      <c r="D5" s="43" t="s">
        <v>15</v>
      </c>
      <c r="E5" s="6" t="s">
        <v>18</v>
      </c>
      <c r="F5" s="34">
        <v>3.6</v>
      </c>
      <c r="G5" s="34">
        <v>3.6</v>
      </c>
      <c r="H5" s="34">
        <v>3.6</v>
      </c>
      <c r="I5" s="34">
        <v>3.6</v>
      </c>
      <c r="J5" s="34">
        <v>3.6</v>
      </c>
      <c r="K5" s="34">
        <v>3.6</v>
      </c>
      <c r="L5" s="34">
        <v>3.6</v>
      </c>
      <c r="M5" s="34">
        <v>3.6</v>
      </c>
      <c r="N5" s="34">
        <v>3.6</v>
      </c>
      <c r="O5" s="34">
        <v>3.6</v>
      </c>
      <c r="P5" s="34">
        <v>3.6</v>
      </c>
      <c r="Q5" s="75"/>
      <c r="R5" s="30" t="s">
        <v>17</v>
      </c>
    </row>
    <row r="6" spans="1:18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8"/>
    </row>
    <row r="7" spans="1:18" x14ac:dyDescent="0.2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1"/>
    </row>
    <row r="8" spans="1:18" x14ac:dyDescent="0.25">
      <c r="A8" s="58" t="s">
        <v>13</v>
      </c>
      <c r="B8" s="31">
        <v>2</v>
      </c>
      <c r="C8" s="32" t="s">
        <v>19</v>
      </c>
      <c r="D8" s="43" t="s">
        <v>15</v>
      </c>
      <c r="E8" s="6" t="s">
        <v>16</v>
      </c>
      <c r="F8" s="34">
        <v>3.8</v>
      </c>
      <c r="G8" s="34">
        <v>3.8</v>
      </c>
      <c r="H8" s="34">
        <v>0</v>
      </c>
      <c r="I8" s="34">
        <v>3.8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74">
        <v>1</v>
      </c>
      <c r="R8" s="30" t="s">
        <v>17</v>
      </c>
    </row>
    <row r="9" spans="1:18" x14ac:dyDescent="0.25">
      <c r="A9" s="58" t="s">
        <v>13</v>
      </c>
      <c r="B9" s="31">
        <v>2</v>
      </c>
      <c r="C9" s="32" t="s">
        <v>19</v>
      </c>
      <c r="D9" s="43" t="s">
        <v>15</v>
      </c>
      <c r="E9" s="6" t="s">
        <v>18</v>
      </c>
      <c r="F9" s="34">
        <v>3.4</v>
      </c>
      <c r="G9" s="34">
        <v>3.4</v>
      </c>
      <c r="H9" s="34">
        <v>3.4</v>
      </c>
      <c r="I9" s="34">
        <v>3.4</v>
      </c>
      <c r="J9" s="34">
        <v>3.4</v>
      </c>
      <c r="K9" s="34">
        <v>3.4</v>
      </c>
      <c r="L9" s="34">
        <v>3.4</v>
      </c>
      <c r="M9" s="34">
        <v>3.4</v>
      </c>
      <c r="N9" s="34">
        <v>3.4</v>
      </c>
      <c r="O9" s="34">
        <v>3.4</v>
      </c>
      <c r="P9" s="34">
        <v>3.4</v>
      </c>
      <c r="Q9" s="75"/>
      <c r="R9" s="30" t="s">
        <v>17</v>
      </c>
    </row>
    <row r="10" spans="1:18" x14ac:dyDescent="0.25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/>
    </row>
    <row r="11" spans="1:18" x14ac:dyDescent="0.2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</row>
    <row r="12" spans="1:18" s="10" customFormat="1" x14ac:dyDescent="0.25">
      <c r="A12" s="58" t="s">
        <v>13</v>
      </c>
      <c r="B12" s="31">
        <v>3</v>
      </c>
      <c r="C12" s="32" t="s">
        <v>56</v>
      </c>
      <c r="D12" s="43" t="s">
        <v>15</v>
      </c>
      <c r="E12" s="6" t="s">
        <v>16</v>
      </c>
      <c r="F12" s="34">
        <v>3.8</v>
      </c>
      <c r="G12" s="34">
        <v>3.8</v>
      </c>
      <c r="H12" s="34">
        <v>0</v>
      </c>
      <c r="I12" s="34">
        <v>3.8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74">
        <v>1</v>
      </c>
      <c r="R12" s="30" t="s">
        <v>17</v>
      </c>
    </row>
    <row r="13" spans="1:18" s="10" customFormat="1" x14ac:dyDescent="0.25">
      <c r="A13" s="58" t="s">
        <v>13</v>
      </c>
      <c r="B13" s="31">
        <v>3</v>
      </c>
      <c r="C13" s="32" t="s">
        <v>56</v>
      </c>
      <c r="D13" s="43" t="s">
        <v>15</v>
      </c>
      <c r="E13" s="6" t="s">
        <v>18</v>
      </c>
      <c r="F13" s="34">
        <v>3.4</v>
      </c>
      <c r="G13" s="34">
        <v>3.4</v>
      </c>
      <c r="H13" s="34">
        <v>3.4</v>
      </c>
      <c r="I13" s="34">
        <v>3.4</v>
      </c>
      <c r="J13" s="34">
        <v>3.4</v>
      </c>
      <c r="K13" s="34">
        <v>3.4</v>
      </c>
      <c r="L13" s="34">
        <v>3.4</v>
      </c>
      <c r="M13" s="34">
        <v>3.4</v>
      </c>
      <c r="N13" s="34">
        <v>3.4</v>
      </c>
      <c r="O13" s="34">
        <v>3.4</v>
      </c>
      <c r="P13" s="34">
        <v>3.4</v>
      </c>
      <c r="Q13" s="75"/>
      <c r="R13" s="30" t="s">
        <v>17</v>
      </c>
    </row>
    <row r="14" spans="1:18" s="10" customFormat="1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8"/>
    </row>
    <row r="15" spans="1:18" s="10" customFormat="1" x14ac:dyDescent="0.2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</row>
    <row r="16" spans="1:18" s="10" customFormat="1" x14ac:dyDescent="0.25">
      <c r="A16" s="58" t="s">
        <v>13</v>
      </c>
      <c r="B16" s="31">
        <v>4</v>
      </c>
      <c r="C16" s="32" t="s">
        <v>57</v>
      </c>
      <c r="D16" s="43" t="s">
        <v>15</v>
      </c>
      <c r="E16" s="6" t="s">
        <v>16</v>
      </c>
      <c r="F16" s="34">
        <v>3.8</v>
      </c>
      <c r="G16" s="34">
        <v>3.8</v>
      </c>
      <c r="H16" s="34">
        <v>0</v>
      </c>
      <c r="I16" s="34">
        <v>3.8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74">
        <v>1</v>
      </c>
      <c r="R16" s="30" t="s">
        <v>17</v>
      </c>
    </row>
    <row r="17" spans="1:18" s="10" customFormat="1" x14ac:dyDescent="0.25">
      <c r="A17" s="58" t="s">
        <v>13</v>
      </c>
      <c r="B17" s="31">
        <v>4</v>
      </c>
      <c r="C17" s="32" t="s">
        <v>57</v>
      </c>
      <c r="D17" s="43" t="s">
        <v>15</v>
      </c>
      <c r="E17" s="6" t="s">
        <v>18</v>
      </c>
      <c r="F17" s="34">
        <v>3.4</v>
      </c>
      <c r="G17" s="34">
        <v>3.4</v>
      </c>
      <c r="H17" s="34">
        <v>3.4</v>
      </c>
      <c r="I17" s="34">
        <v>3.4</v>
      </c>
      <c r="J17" s="34">
        <v>3.4</v>
      </c>
      <c r="K17" s="34">
        <v>3.4</v>
      </c>
      <c r="L17" s="34">
        <v>3.4</v>
      </c>
      <c r="M17" s="34">
        <v>3.4</v>
      </c>
      <c r="N17" s="34">
        <v>3.4</v>
      </c>
      <c r="O17" s="34">
        <v>3.4</v>
      </c>
      <c r="P17" s="34">
        <v>3.4</v>
      </c>
      <c r="Q17" s="75"/>
      <c r="R17" s="30" t="s">
        <v>17</v>
      </c>
    </row>
    <row r="18" spans="1:18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</row>
    <row r="19" spans="1:18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</row>
    <row r="20" spans="1:18" x14ac:dyDescent="0.25">
      <c r="A20" s="58" t="s">
        <v>13</v>
      </c>
      <c r="B20" s="31">
        <v>5</v>
      </c>
      <c r="C20" s="32" t="s">
        <v>20</v>
      </c>
      <c r="D20" s="43" t="s">
        <v>15</v>
      </c>
      <c r="E20" s="6" t="s">
        <v>16</v>
      </c>
      <c r="F20" s="34">
        <v>3.8</v>
      </c>
      <c r="G20" s="34">
        <v>3.8</v>
      </c>
      <c r="H20" s="34">
        <v>0</v>
      </c>
      <c r="I20" s="34">
        <v>3.8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74">
        <v>1</v>
      </c>
      <c r="R20" s="30" t="s">
        <v>17</v>
      </c>
    </row>
    <row r="21" spans="1:18" x14ac:dyDescent="0.25">
      <c r="A21" s="58" t="s">
        <v>13</v>
      </c>
      <c r="B21" s="31">
        <v>5</v>
      </c>
      <c r="C21" s="32" t="s">
        <v>20</v>
      </c>
      <c r="D21" s="43" t="s">
        <v>15</v>
      </c>
      <c r="E21" s="6" t="s">
        <v>18</v>
      </c>
      <c r="F21" s="34">
        <v>3.4</v>
      </c>
      <c r="G21" s="34">
        <v>3.4</v>
      </c>
      <c r="H21" s="34">
        <v>3.4</v>
      </c>
      <c r="I21" s="34">
        <v>3.4</v>
      </c>
      <c r="J21" s="34">
        <v>3.4</v>
      </c>
      <c r="K21" s="34">
        <v>3.4</v>
      </c>
      <c r="L21" s="34">
        <v>3.4</v>
      </c>
      <c r="M21" s="34">
        <v>3.4</v>
      </c>
      <c r="N21" s="34">
        <v>3.4</v>
      </c>
      <c r="O21" s="34">
        <v>3.4</v>
      </c>
      <c r="P21" s="34">
        <v>3.4</v>
      </c>
      <c r="Q21" s="75"/>
      <c r="R21" s="30" t="s">
        <v>17</v>
      </c>
    </row>
    <row r="22" spans="1:18" x14ac:dyDescent="0.2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</row>
    <row r="23" spans="1:18" x14ac:dyDescent="0.2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</row>
    <row r="24" spans="1:18" x14ac:dyDescent="0.25">
      <c r="A24" s="58" t="s">
        <v>13</v>
      </c>
      <c r="B24" s="31">
        <v>6</v>
      </c>
      <c r="C24" s="32" t="s">
        <v>14</v>
      </c>
      <c r="D24" s="43" t="s">
        <v>21</v>
      </c>
      <c r="E24" s="6" t="s">
        <v>16</v>
      </c>
      <c r="F24" s="34">
        <v>96</v>
      </c>
      <c r="G24" s="34">
        <v>96</v>
      </c>
      <c r="H24" s="34">
        <v>0</v>
      </c>
      <c r="I24" s="34">
        <v>96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74">
        <v>1</v>
      </c>
      <c r="R24" s="30" t="s">
        <v>17</v>
      </c>
    </row>
    <row r="25" spans="1:18" x14ac:dyDescent="0.25">
      <c r="A25" s="58" t="s">
        <v>13</v>
      </c>
      <c r="B25" s="31">
        <v>6</v>
      </c>
      <c r="C25" s="32" t="s">
        <v>14</v>
      </c>
      <c r="D25" s="43" t="s">
        <v>21</v>
      </c>
      <c r="E25" s="6" t="s">
        <v>18</v>
      </c>
      <c r="F25" s="34">
        <v>88</v>
      </c>
      <c r="G25" s="34">
        <v>88</v>
      </c>
      <c r="H25" s="34">
        <v>88</v>
      </c>
      <c r="I25" s="34">
        <v>88</v>
      </c>
      <c r="J25" s="34">
        <v>88</v>
      </c>
      <c r="K25" s="34">
        <v>88</v>
      </c>
      <c r="L25" s="34">
        <v>88</v>
      </c>
      <c r="M25" s="34">
        <v>88</v>
      </c>
      <c r="N25" s="34">
        <v>88</v>
      </c>
      <c r="O25" s="34">
        <v>88</v>
      </c>
      <c r="P25" s="34">
        <v>88</v>
      </c>
      <c r="Q25" s="75"/>
      <c r="R25" s="30" t="s">
        <v>17</v>
      </c>
    </row>
    <row r="26" spans="1:18" x14ac:dyDescent="0.25">
      <c r="A26" s="58" t="s">
        <v>59</v>
      </c>
      <c r="B26" s="31">
        <v>6</v>
      </c>
      <c r="C26" s="32" t="s">
        <v>14</v>
      </c>
      <c r="D26" s="33" t="s">
        <v>21</v>
      </c>
      <c r="E26" s="6" t="s">
        <v>16</v>
      </c>
      <c r="F26" s="34">
        <v>121.39</v>
      </c>
      <c r="G26" s="34">
        <v>121.39</v>
      </c>
      <c r="H26" s="34">
        <v>121.39</v>
      </c>
      <c r="I26" s="34">
        <v>121.39</v>
      </c>
      <c r="J26" s="34">
        <v>121.39</v>
      </c>
      <c r="K26" s="34">
        <v>121.39</v>
      </c>
      <c r="L26" s="34">
        <v>121.39</v>
      </c>
      <c r="M26" s="34">
        <v>121.39</v>
      </c>
      <c r="N26" s="34">
        <v>121.39</v>
      </c>
      <c r="O26" s="34">
        <v>121.39</v>
      </c>
      <c r="P26" s="34">
        <v>121.39</v>
      </c>
      <c r="Q26" s="74">
        <v>2</v>
      </c>
      <c r="R26" s="72" t="s">
        <v>61</v>
      </c>
    </row>
    <row r="27" spans="1:18" x14ac:dyDescent="0.25">
      <c r="A27" s="58" t="s">
        <v>59</v>
      </c>
      <c r="B27" s="31">
        <v>6</v>
      </c>
      <c r="C27" s="32" t="s">
        <v>14</v>
      </c>
      <c r="D27" s="33" t="s">
        <v>21</v>
      </c>
      <c r="E27" s="6" t="s">
        <v>18</v>
      </c>
      <c r="F27" s="34">
        <v>115.39</v>
      </c>
      <c r="G27" s="34">
        <v>115.39</v>
      </c>
      <c r="H27" s="34">
        <v>115.39</v>
      </c>
      <c r="I27" s="34">
        <v>115.39</v>
      </c>
      <c r="J27" s="34">
        <v>115.39</v>
      </c>
      <c r="K27" s="34">
        <v>115.39</v>
      </c>
      <c r="L27" s="34">
        <v>115.39</v>
      </c>
      <c r="M27" s="34">
        <v>115.39</v>
      </c>
      <c r="N27" s="34">
        <v>115.39</v>
      </c>
      <c r="O27" s="34">
        <v>115.39</v>
      </c>
      <c r="P27" s="34">
        <v>115.39</v>
      </c>
      <c r="Q27" s="75"/>
      <c r="R27" s="73"/>
    </row>
    <row r="28" spans="1:18" s="10" customForma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8"/>
    </row>
    <row r="29" spans="1:18" s="10" customFormat="1" x14ac:dyDescent="0.25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1"/>
    </row>
    <row r="30" spans="1:18" s="10" customFormat="1" x14ac:dyDescent="0.25">
      <c r="A30" s="58" t="s">
        <v>13</v>
      </c>
      <c r="B30" s="31">
        <v>7</v>
      </c>
      <c r="C30" s="32" t="s">
        <v>19</v>
      </c>
      <c r="D30" s="43" t="s">
        <v>21</v>
      </c>
      <c r="E30" s="6" t="s">
        <v>16</v>
      </c>
      <c r="F30" s="34">
        <v>91</v>
      </c>
      <c r="G30" s="34">
        <v>91</v>
      </c>
      <c r="H30" s="34">
        <v>0</v>
      </c>
      <c r="I30" s="34">
        <v>91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4">
        <v>1</v>
      </c>
      <c r="R30" s="30" t="s">
        <v>17</v>
      </c>
    </row>
    <row r="31" spans="1:18" s="10" customFormat="1" x14ac:dyDescent="0.25">
      <c r="A31" s="58" t="s">
        <v>13</v>
      </c>
      <c r="B31" s="31">
        <v>7</v>
      </c>
      <c r="C31" s="32" t="s">
        <v>19</v>
      </c>
      <c r="D31" s="43" t="s">
        <v>21</v>
      </c>
      <c r="E31" s="6" t="s">
        <v>18</v>
      </c>
      <c r="F31" s="34">
        <v>82.5</v>
      </c>
      <c r="G31" s="34">
        <v>82.5</v>
      </c>
      <c r="H31" s="34">
        <v>82.5</v>
      </c>
      <c r="I31" s="34">
        <v>82.5</v>
      </c>
      <c r="J31" s="34">
        <v>82.5</v>
      </c>
      <c r="K31" s="34">
        <v>82.5</v>
      </c>
      <c r="L31" s="34">
        <v>82.5</v>
      </c>
      <c r="M31" s="34">
        <v>82.5</v>
      </c>
      <c r="N31" s="34">
        <v>82.5</v>
      </c>
      <c r="O31" s="34">
        <v>82.5</v>
      </c>
      <c r="P31" s="34">
        <v>82.5</v>
      </c>
      <c r="Q31" s="75"/>
      <c r="R31" s="30" t="s">
        <v>17</v>
      </c>
    </row>
    <row r="32" spans="1:18" s="10" customFormat="1" x14ac:dyDescent="0.25">
      <c r="A32" s="58" t="s">
        <v>59</v>
      </c>
      <c r="B32" s="31">
        <v>7</v>
      </c>
      <c r="C32" s="32" t="s">
        <v>19</v>
      </c>
      <c r="D32" s="33" t="s">
        <v>21</v>
      </c>
      <c r="E32" s="6" t="s">
        <v>16</v>
      </c>
      <c r="F32" s="34">
        <v>116.49</v>
      </c>
      <c r="G32" s="34">
        <v>116.49</v>
      </c>
      <c r="H32" s="34">
        <v>116.49</v>
      </c>
      <c r="I32" s="34">
        <v>116.49</v>
      </c>
      <c r="J32" s="34">
        <v>116.49</v>
      </c>
      <c r="K32" s="34">
        <v>116.49</v>
      </c>
      <c r="L32" s="34">
        <v>116.49</v>
      </c>
      <c r="M32" s="34">
        <v>116.49</v>
      </c>
      <c r="N32" s="34">
        <v>116.49</v>
      </c>
      <c r="O32" s="34">
        <v>116.49</v>
      </c>
      <c r="P32" s="34">
        <v>116.49</v>
      </c>
      <c r="Q32" s="74">
        <v>2</v>
      </c>
      <c r="R32" s="72" t="s">
        <v>61</v>
      </c>
    </row>
    <row r="33" spans="1:18" s="10" customFormat="1" x14ac:dyDescent="0.25">
      <c r="A33" s="58" t="s">
        <v>59</v>
      </c>
      <c r="B33" s="31">
        <v>7</v>
      </c>
      <c r="C33" s="32" t="s">
        <v>19</v>
      </c>
      <c r="D33" s="33" t="s">
        <v>21</v>
      </c>
      <c r="E33" s="6" t="s">
        <v>18</v>
      </c>
      <c r="F33" s="34">
        <v>110.49</v>
      </c>
      <c r="G33" s="34">
        <v>110.49</v>
      </c>
      <c r="H33" s="34">
        <v>110.49</v>
      </c>
      <c r="I33" s="34">
        <v>110.49</v>
      </c>
      <c r="J33" s="34">
        <v>110.49</v>
      </c>
      <c r="K33" s="34">
        <v>110.49</v>
      </c>
      <c r="L33" s="34">
        <v>110.49</v>
      </c>
      <c r="M33" s="34">
        <v>110.49</v>
      </c>
      <c r="N33" s="34">
        <v>110.49</v>
      </c>
      <c r="O33" s="34">
        <v>110.49</v>
      </c>
      <c r="P33" s="34">
        <v>110.49</v>
      </c>
      <c r="Q33" s="75"/>
      <c r="R33" s="73"/>
    </row>
    <row r="34" spans="1:18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</row>
    <row r="35" spans="1:18" x14ac:dyDescent="0.25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1"/>
    </row>
    <row r="36" spans="1:18" x14ac:dyDescent="0.25">
      <c r="A36" s="58" t="s">
        <v>13</v>
      </c>
      <c r="B36" s="31">
        <v>8</v>
      </c>
      <c r="C36" s="32" t="s">
        <v>56</v>
      </c>
      <c r="D36" s="43" t="s">
        <v>21</v>
      </c>
      <c r="E36" s="6" t="s">
        <v>16</v>
      </c>
      <c r="F36" s="34">
        <v>91</v>
      </c>
      <c r="G36" s="34">
        <v>91</v>
      </c>
      <c r="H36" s="34">
        <v>0</v>
      </c>
      <c r="I36" s="34">
        <v>91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4">
        <v>2</v>
      </c>
      <c r="R36" s="30" t="s">
        <v>17</v>
      </c>
    </row>
    <row r="37" spans="1:18" x14ac:dyDescent="0.25">
      <c r="A37" s="58" t="s">
        <v>13</v>
      </c>
      <c r="B37" s="31">
        <v>8</v>
      </c>
      <c r="C37" s="32" t="s">
        <v>56</v>
      </c>
      <c r="D37" s="43" t="s">
        <v>21</v>
      </c>
      <c r="E37" s="6" t="s">
        <v>18</v>
      </c>
      <c r="F37" s="34">
        <v>82.5</v>
      </c>
      <c r="G37" s="34">
        <v>82.5</v>
      </c>
      <c r="H37" s="34">
        <v>82.5</v>
      </c>
      <c r="I37" s="34">
        <v>82.5</v>
      </c>
      <c r="J37" s="34">
        <v>82.5</v>
      </c>
      <c r="K37" s="34">
        <v>82.5</v>
      </c>
      <c r="L37" s="34">
        <v>82.5</v>
      </c>
      <c r="M37" s="34">
        <v>82.5</v>
      </c>
      <c r="N37" s="34">
        <v>82.5</v>
      </c>
      <c r="O37" s="34">
        <v>82.5</v>
      </c>
      <c r="P37" s="34">
        <v>82.5</v>
      </c>
      <c r="Q37" s="75"/>
      <c r="R37" s="30" t="s">
        <v>17</v>
      </c>
    </row>
    <row r="38" spans="1:18" x14ac:dyDescent="0.25">
      <c r="A38" s="58" t="s">
        <v>59</v>
      </c>
      <c r="B38" s="31">
        <v>8</v>
      </c>
      <c r="C38" s="32" t="s">
        <v>56</v>
      </c>
      <c r="D38" s="33" t="s">
        <v>21</v>
      </c>
      <c r="E38" s="6" t="s">
        <v>16</v>
      </c>
      <c r="F38" s="34">
        <v>89</v>
      </c>
      <c r="G38" s="34">
        <v>89</v>
      </c>
      <c r="H38" s="34">
        <v>89</v>
      </c>
      <c r="I38" s="34">
        <v>89</v>
      </c>
      <c r="J38" s="34">
        <v>89</v>
      </c>
      <c r="K38" s="34">
        <v>89</v>
      </c>
      <c r="L38" s="34">
        <v>89</v>
      </c>
      <c r="M38" s="34">
        <v>89</v>
      </c>
      <c r="N38" s="34">
        <v>89</v>
      </c>
      <c r="O38" s="34">
        <v>89</v>
      </c>
      <c r="P38" s="34">
        <v>89</v>
      </c>
      <c r="Q38" s="74">
        <v>1</v>
      </c>
      <c r="R38" s="72" t="s">
        <v>61</v>
      </c>
    </row>
    <row r="39" spans="1:18" x14ac:dyDescent="0.25">
      <c r="A39" s="58" t="s">
        <v>59</v>
      </c>
      <c r="B39" s="31">
        <v>8</v>
      </c>
      <c r="C39" s="32" t="s">
        <v>56</v>
      </c>
      <c r="D39" s="33" t="s">
        <v>21</v>
      </c>
      <c r="E39" s="6" t="s">
        <v>18</v>
      </c>
      <c r="F39" s="34">
        <v>79</v>
      </c>
      <c r="G39" s="34">
        <v>79</v>
      </c>
      <c r="H39" s="34">
        <v>79</v>
      </c>
      <c r="I39" s="34">
        <v>79</v>
      </c>
      <c r="J39" s="34">
        <v>79</v>
      </c>
      <c r="K39" s="34">
        <v>79</v>
      </c>
      <c r="L39" s="34">
        <v>79</v>
      </c>
      <c r="M39" s="34">
        <v>79</v>
      </c>
      <c r="N39" s="34">
        <v>79</v>
      </c>
      <c r="O39" s="34">
        <v>79</v>
      </c>
      <c r="P39" s="34">
        <v>79</v>
      </c>
      <c r="Q39" s="75"/>
      <c r="R39" s="73"/>
    </row>
    <row r="40" spans="1:18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8"/>
    </row>
    <row r="41" spans="1:18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1"/>
    </row>
    <row r="42" spans="1:18" x14ac:dyDescent="0.25">
      <c r="A42" s="58" t="s">
        <v>13</v>
      </c>
      <c r="B42" s="31">
        <v>9</v>
      </c>
      <c r="C42" s="32" t="s">
        <v>57</v>
      </c>
      <c r="D42" s="43" t="s">
        <v>21</v>
      </c>
      <c r="E42" s="6" t="s">
        <v>16</v>
      </c>
      <c r="F42" s="34">
        <v>91</v>
      </c>
      <c r="G42" s="34">
        <v>91</v>
      </c>
      <c r="H42" s="34">
        <v>0</v>
      </c>
      <c r="I42" s="34">
        <v>91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74">
        <v>1</v>
      </c>
      <c r="R42" s="30" t="s">
        <v>17</v>
      </c>
    </row>
    <row r="43" spans="1:18" x14ac:dyDescent="0.25">
      <c r="A43" s="58" t="s">
        <v>13</v>
      </c>
      <c r="B43" s="31">
        <v>9</v>
      </c>
      <c r="C43" s="32" t="s">
        <v>57</v>
      </c>
      <c r="D43" s="43" t="s">
        <v>21</v>
      </c>
      <c r="E43" s="6" t="s">
        <v>18</v>
      </c>
      <c r="F43" s="34">
        <v>82.5</v>
      </c>
      <c r="G43" s="34">
        <v>82.5</v>
      </c>
      <c r="H43" s="34">
        <v>82.5</v>
      </c>
      <c r="I43" s="34">
        <v>82.5</v>
      </c>
      <c r="J43" s="34">
        <v>82.5</v>
      </c>
      <c r="K43" s="34">
        <v>82.5</v>
      </c>
      <c r="L43" s="34">
        <v>82.5</v>
      </c>
      <c r="M43" s="34">
        <v>82.5</v>
      </c>
      <c r="N43" s="34">
        <v>82.5</v>
      </c>
      <c r="O43" s="34">
        <v>82.5</v>
      </c>
      <c r="P43" s="34">
        <v>82.5</v>
      </c>
      <c r="Q43" s="75"/>
      <c r="R43" s="30" t="s">
        <v>17</v>
      </c>
    </row>
    <row r="44" spans="1:18" x14ac:dyDescent="0.25">
      <c r="A44" s="58" t="s">
        <v>59</v>
      </c>
      <c r="B44" s="31">
        <v>9</v>
      </c>
      <c r="C44" s="32" t="s">
        <v>57</v>
      </c>
      <c r="D44" s="33" t="s">
        <v>21</v>
      </c>
      <c r="E44" s="6" t="s">
        <v>16</v>
      </c>
      <c r="F44" s="34">
        <v>115.34</v>
      </c>
      <c r="G44" s="34">
        <v>115.34</v>
      </c>
      <c r="H44" s="34">
        <v>115.34</v>
      </c>
      <c r="I44" s="34">
        <v>115.34</v>
      </c>
      <c r="J44" s="34">
        <v>115.34</v>
      </c>
      <c r="K44" s="34">
        <v>115.34</v>
      </c>
      <c r="L44" s="34">
        <v>115.34</v>
      </c>
      <c r="M44" s="34">
        <v>115.34</v>
      </c>
      <c r="N44" s="34">
        <v>115.34</v>
      </c>
      <c r="O44" s="34">
        <v>115.34</v>
      </c>
      <c r="P44" s="34">
        <v>115.34</v>
      </c>
      <c r="Q44" s="74">
        <v>2</v>
      </c>
      <c r="R44" s="72" t="s">
        <v>61</v>
      </c>
    </row>
    <row r="45" spans="1:18" x14ac:dyDescent="0.25">
      <c r="A45" s="58" t="s">
        <v>59</v>
      </c>
      <c r="B45" s="31">
        <v>9</v>
      </c>
      <c r="C45" s="32" t="s">
        <v>57</v>
      </c>
      <c r="D45" s="33" t="s">
        <v>21</v>
      </c>
      <c r="E45" s="6" t="s">
        <v>18</v>
      </c>
      <c r="F45" s="34">
        <v>104.34</v>
      </c>
      <c r="G45" s="34">
        <v>104.34</v>
      </c>
      <c r="H45" s="34">
        <v>104.34</v>
      </c>
      <c r="I45" s="34">
        <v>104.34</v>
      </c>
      <c r="J45" s="34">
        <v>104.34</v>
      </c>
      <c r="K45" s="34">
        <v>104.34</v>
      </c>
      <c r="L45" s="34">
        <v>104.34</v>
      </c>
      <c r="M45" s="34">
        <v>104.34</v>
      </c>
      <c r="N45" s="34">
        <v>104.34</v>
      </c>
      <c r="O45" s="34">
        <v>104.34</v>
      </c>
      <c r="P45" s="34">
        <v>104.34</v>
      </c>
      <c r="Q45" s="75"/>
      <c r="R45" s="73"/>
    </row>
    <row r="46" spans="1:18" s="10" customFormat="1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8"/>
    </row>
    <row r="47" spans="1:18" s="10" customFormat="1" x14ac:dyDescent="0.25">
      <c r="A47" s="79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1"/>
    </row>
    <row r="48" spans="1:18" s="10" customFormat="1" x14ac:dyDescent="0.25">
      <c r="A48" s="58" t="s">
        <v>13</v>
      </c>
      <c r="B48" s="31">
        <v>10</v>
      </c>
      <c r="C48" s="32" t="s">
        <v>20</v>
      </c>
      <c r="D48" s="43" t="s">
        <v>21</v>
      </c>
      <c r="E48" s="6" t="s">
        <v>16</v>
      </c>
      <c r="F48" s="34">
        <v>88</v>
      </c>
      <c r="G48" s="34">
        <v>88</v>
      </c>
      <c r="H48" s="34">
        <v>0</v>
      </c>
      <c r="I48" s="34">
        <v>88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74">
        <v>1</v>
      </c>
      <c r="R48" s="30" t="s">
        <v>17</v>
      </c>
    </row>
    <row r="49" spans="1:18" s="10" customFormat="1" x14ac:dyDescent="0.25">
      <c r="A49" s="58" t="s">
        <v>13</v>
      </c>
      <c r="B49" s="31">
        <v>10</v>
      </c>
      <c r="C49" s="32" t="s">
        <v>20</v>
      </c>
      <c r="D49" s="43" t="s">
        <v>21</v>
      </c>
      <c r="E49" s="6" t="s">
        <v>18</v>
      </c>
      <c r="F49" s="34">
        <v>81.5</v>
      </c>
      <c r="G49" s="34">
        <v>81.5</v>
      </c>
      <c r="H49" s="34">
        <v>81.5</v>
      </c>
      <c r="I49" s="34">
        <v>81.5</v>
      </c>
      <c r="J49" s="34">
        <v>81.5</v>
      </c>
      <c r="K49" s="34">
        <v>81.5</v>
      </c>
      <c r="L49" s="34">
        <v>81.5</v>
      </c>
      <c r="M49" s="34">
        <v>81.5</v>
      </c>
      <c r="N49" s="34">
        <v>81.5</v>
      </c>
      <c r="O49" s="34">
        <v>81.5</v>
      </c>
      <c r="P49" s="34">
        <v>81.5</v>
      </c>
      <c r="Q49" s="75"/>
      <c r="R49" s="30" t="s">
        <v>17</v>
      </c>
    </row>
    <row r="50" spans="1:18" s="10" customFormat="1" x14ac:dyDescent="0.25">
      <c r="A50" s="58" t="s">
        <v>59</v>
      </c>
      <c r="B50" s="31">
        <v>10</v>
      </c>
      <c r="C50" s="32" t="s">
        <v>20</v>
      </c>
      <c r="D50" s="33" t="s">
        <v>21</v>
      </c>
      <c r="E50" s="6" t="s">
        <v>16</v>
      </c>
      <c r="F50" s="34">
        <v>95</v>
      </c>
      <c r="G50" s="34">
        <v>95</v>
      </c>
      <c r="H50" s="34">
        <v>95</v>
      </c>
      <c r="I50" s="34">
        <v>95</v>
      </c>
      <c r="J50" s="34">
        <v>95</v>
      </c>
      <c r="K50" s="34">
        <v>95</v>
      </c>
      <c r="L50" s="34">
        <v>95</v>
      </c>
      <c r="M50" s="34">
        <v>95</v>
      </c>
      <c r="N50" s="34">
        <v>95</v>
      </c>
      <c r="O50" s="34">
        <v>95</v>
      </c>
      <c r="P50" s="34">
        <v>95</v>
      </c>
      <c r="Q50" s="74">
        <v>2</v>
      </c>
      <c r="R50" s="72" t="s">
        <v>61</v>
      </c>
    </row>
    <row r="51" spans="1:18" s="10" customFormat="1" x14ac:dyDescent="0.25">
      <c r="A51" s="58" t="s">
        <v>59</v>
      </c>
      <c r="B51" s="31">
        <v>10</v>
      </c>
      <c r="C51" s="32" t="s">
        <v>20</v>
      </c>
      <c r="D51" s="33" t="s">
        <v>21</v>
      </c>
      <c r="E51" s="6" t="s">
        <v>18</v>
      </c>
      <c r="F51" s="34">
        <v>84</v>
      </c>
      <c r="G51" s="34">
        <v>84</v>
      </c>
      <c r="H51" s="34">
        <v>84</v>
      </c>
      <c r="I51" s="34">
        <v>84</v>
      </c>
      <c r="J51" s="34">
        <v>84</v>
      </c>
      <c r="K51" s="34">
        <v>84</v>
      </c>
      <c r="L51" s="34">
        <v>84</v>
      </c>
      <c r="M51" s="34">
        <v>84</v>
      </c>
      <c r="N51" s="34">
        <v>84</v>
      </c>
      <c r="O51" s="34">
        <v>84</v>
      </c>
      <c r="P51" s="34">
        <v>84</v>
      </c>
      <c r="Q51" s="75"/>
      <c r="R51" s="73"/>
    </row>
    <row r="52" spans="1:18" x14ac:dyDescent="0.2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</row>
    <row r="53" spans="1:18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1"/>
    </row>
    <row r="54" spans="1:18" x14ac:dyDescent="0.25">
      <c r="A54" s="58" t="s">
        <v>13</v>
      </c>
      <c r="B54" s="31">
        <v>11</v>
      </c>
      <c r="C54" s="35" t="s">
        <v>22</v>
      </c>
      <c r="D54" s="44" t="s">
        <v>23</v>
      </c>
      <c r="E54" s="6" t="s">
        <v>16</v>
      </c>
      <c r="F54" s="34">
        <v>4.0999999999999996</v>
      </c>
      <c r="G54" s="34">
        <v>4.0999999999999996</v>
      </c>
      <c r="H54" s="34">
        <v>0</v>
      </c>
      <c r="I54" s="34">
        <v>4.0999999999999996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74">
        <v>1</v>
      </c>
      <c r="R54" s="30" t="s">
        <v>17</v>
      </c>
    </row>
    <row r="55" spans="1:18" x14ac:dyDescent="0.25">
      <c r="A55" s="58" t="s">
        <v>13</v>
      </c>
      <c r="B55" s="31">
        <v>11</v>
      </c>
      <c r="C55" s="35" t="s">
        <v>22</v>
      </c>
      <c r="D55" s="44" t="s">
        <v>23</v>
      </c>
      <c r="E55" s="6" t="s">
        <v>18</v>
      </c>
      <c r="F55" s="34">
        <v>3.86</v>
      </c>
      <c r="G55" s="34">
        <v>3.86</v>
      </c>
      <c r="H55" s="34">
        <v>3.86</v>
      </c>
      <c r="I55" s="34">
        <v>3.86</v>
      </c>
      <c r="J55" s="34">
        <v>3.86</v>
      </c>
      <c r="K55" s="34">
        <v>3.86</v>
      </c>
      <c r="L55" s="34">
        <v>3.86</v>
      </c>
      <c r="M55" s="34">
        <v>3.86</v>
      </c>
      <c r="N55" s="34">
        <v>3.86</v>
      </c>
      <c r="O55" s="34">
        <v>3.86</v>
      </c>
      <c r="P55" s="34">
        <v>3.86</v>
      </c>
      <c r="Q55" s="75"/>
      <c r="R55" s="30" t="s">
        <v>17</v>
      </c>
    </row>
    <row r="56" spans="1:18" x14ac:dyDescent="0.25">
      <c r="A56" s="58" t="s">
        <v>59</v>
      </c>
      <c r="B56" s="31">
        <v>11</v>
      </c>
      <c r="C56" s="35" t="s">
        <v>22</v>
      </c>
      <c r="D56" s="31" t="s">
        <v>23</v>
      </c>
      <c r="E56" s="6" t="s">
        <v>16</v>
      </c>
      <c r="F56" s="34">
        <f>130.33/25</f>
        <v>5.2132000000000005</v>
      </c>
      <c r="G56" s="34">
        <f t="shared" ref="G56:P56" si="0">130.33/25</f>
        <v>5.2132000000000005</v>
      </c>
      <c r="H56" s="34">
        <f t="shared" si="0"/>
        <v>5.2132000000000005</v>
      </c>
      <c r="I56" s="34">
        <f t="shared" si="0"/>
        <v>5.2132000000000005</v>
      </c>
      <c r="J56" s="34">
        <f t="shared" si="0"/>
        <v>5.2132000000000005</v>
      </c>
      <c r="K56" s="34">
        <f t="shared" si="0"/>
        <v>5.2132000000000005</v>
      </c>
      <c r="L56" s="34">
        <f t="shared" si="0"/>
        <v>5.2132000000000005</v>
      </c>
      <c r="M56" s="34">
        <f t="shared" si="0"/>
        <v>5.2132000000000005</v>
      </c>
      <c r="N56" s="34">
        <f t="shared" si="0"/>
        <v>5.2132000000000005</v>
      </c>
      <c r="O56" s="34">
        <f t="shared" si="0"/>
        <v>5.2132000000000005</v>
      </c>
      <c r="P56" s="34">
        <f t="shared" si="0"/>
        <v>5.2132000000000005</v>
      </c>
      <c r="Q56" s="74">
        <v>3</v>
      </c>
      <c r="R56" s="72" t="s">
        <v>61</v>
      </c>
    </row>
    <row r="57" spans="1:18" x14ac:dyDescent="0.25">
      <c r="A57" s="58" t="s">
        <v>59</v>
      </c>
      <c r="B57" s="31">
        <v>11</v>
      </c>
      <c r="C57" s="35" t="s">
        <v>22</v>
      </c>
      <c r="D57" s="31" t="s">
        <v>23</v>
      </c>
      <c r="E57" s="6" t="s">
        <v>18</v>
      </c>
      <c r="F57" s="34">
        <f>119.33/25</f>
        <v>4.7732000000000001</v>
      </c>
      <c r="G57" s="34">
        <f t="shared" ref="G57:P57" si="1">119.33/25</f>
        <v>4.7732000000000001</v>
      </c>
      <c r="H57" s="34">
        <f t="shared" si="1"/>
        <v>4.7732000000000001</v>
      </c>
      <c r="I57" s="34">
        <f t="shared" si="1"/>
        <v>4.7732000000000001</v>
      </c>
      <c r="J57" s="34">
        <f t="shared" si="1"/>
        <v>4.7732000000000001</v>
      </c>
      <c r="K57" s="34">
        <f t="shared" si="1"/>
        <v>4.7732000000000001</v>
      </c>
      <c r="L57" s="34">
        <f t="shared" si="1"/>
        <v>4.7732000000000001</v>
      </c>
      <c r="M57" s="34">
        <f t="shared" si="1"/>
        <v>4.7732000000000001</v>
      </c>
      <c r="N57" s="34">
        <f t="shared" si="1"/>
        <v>4.7732000000000001</v>
      </c>
      <c r="O57" s="34">
        <f t="shared" si="1"/>
        <v>4.7732000000000001</v>
      </c>
      <c r="P57" s="34">
        <f t="shared" si="1"/>
        <v>4.7732000000000001</v>
      </c>
      <c r="Q57" s="75"/>
      <c r="R57" s="73"/>
    </row>
    <row r="58" spans="1:18" x14ac:dyDescent="0.25">
      <c r="A58" s="76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</row>
    <row r="59" spans="1:18" x14ac:dyDescent="0.25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1"/>
    </row>
    <row r="60" spans="1:18" ht="15.75" customHeight="1" x14ac:dyDescent="0.25">
      <c r="A60" s="58" t="s">
        <v>13</v>
      </c>
      <c r="B60" s="31">
        <v>12</v>
      </c>
      <c r="C60" s="35" t="s">
        <v>24</v>
      </c>
      <c r="D60" s="44" t="s">
        <v>23</v>
      </c>
      <c r="E60" s="6" t="s">
        <v>16</v>
      </c>
      <c r="F60" s="34">
        <v>4</v>
      </c>
      <c r="G60" s="34">
        <v>4</v>
      </c>
      <c r="H60" s="34">
        <v>0</v>
      </c>
      <c r="I60" s="34">
        <v>4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74">
        <v>1</v>
      </c>
      <c r="R60" s="30" t="s">
        <v>17</v>
      </c>
    </row>
    <row r="61" spans="1:18" x14ac:dyDescent="0.25">
      <c r="A61" s="58" t="s">
        <v>13</v>
      </c>
      <c r="B61" s="31">
        <v>12</v>
      </c>
      <c r="C61" s="35" t="s">
        <v>24</v>
      </c>
      <c r="D61" s="44" t="s">
        <v>23</v>
      </c>
      <c r="E61" s="6" t="s">
        <v>18</v>
      </c>
      <c r="F61" s="34">
        <v>3.6</v>
      </c>
      <c r="G61" s="34">
        <v>3.6</v>
      </c>
      <c r="H61" s="34">
        <v>3.6</v>
      </c>
      <c r="I61" s="34">
        <v>3.6</v>
      </c>
      <c r="J61" s="34">
        <v>3.6</v>
      </c>
      <c r="K61" s="34">
        <v>3.6</v>
      </c>
      <c r="L61" s="34">
        <v>3.6</v>
      </c>
      <c r="M61" s="34">
        <v>3.6</v>
      </c>
      <c r="N61" s="34">
        <v>3.6</v>
      </c>
      <c r="O61" s="34">
        <v>3.6</v>
      </c>
      <c r="P61" s="34">
        <v>3.6</v>
      </c>
      <c r="Q61" s="75"/>
      <c r="R61" s="30" t="s">
        <v>17</v>
      </c>
    </row>
    <row r="62" spans="1:18" x14ac:dyDescent="0.25">
      <c r="A62" s="58" t="s">
        <v>59</v>
      </c>
      <c r="B62" s="31">
        <v>12</v>
      </c>
      <c r="C62" s="35" t="s">
        <v>24</v>
      </c>
      <c r="D62" s="31" t="s">
        <v>23</v>
      </c>
      <c r="E62" s="6" t="s">
        <v>16</v>
      </c>
      <c r="F62" s="34">
        <f>121.39/25</f>
        <v>4.8555999999999999</v>
      </c>
      <c r="G62" s="34">
        <f t="shared" ref="G62:P62" si="2">121.39/25</f>
        <v>4.8555999999999999</v>
      </c>
      <c r="H62" s="34">
        <f t="shared" si="2"/>
        <v>4.8555999999999999</v>
      </c>
      <c r="I62" s="34">
        <f t="shared" si="2"/>
        <v>4.8555999999999999</v>
      </c>
      <c r="J62" s="34">
        <f t="shared" si="2"/>
        <v>4.8555999999999999</v>
      </c>
      <c r="K62" s="34">
        <f t="shared" si="2"/>
        <v>4.8555999999999999</v>
      </c>
      <c r="L62" s="34">
        <f t="shared" si="2"/>
        <v>4.8555999999999999</v>
      </c>
      <c r="M62" s="34">
        <f t="shared" si="2"/>
        <v>4.8555999999999999</v>
      </c>
      <c r="N62" s="34">
        <f t="shared" si="2"/>
        <v>4.8555999999999999</v>
      </c>
      <c r="O62" s="34">
        <f t="shared" si="2"/>
        <v>4.8555999999999999</v>
      </c>
      <c r="P62" s="34">
        <f t="shared" si="2"/>
        <v>4.8555999999999999</v>
      </c>
      <c r="Q62" s="74">
        <v>3</v>
      </c>
      <c r="R62" s="72" t="s">
        <v>61</v>
      </c>
    </row>
    <row r="63" spans="1:18" x14ac:dyDescent="0.25">
      <c r="A63" s="58" t="s">
        <v>59</v>
      </c>
      <c r="B63" s="31">
        <v>12</v>
      </c>
      <c r="C63" s="35" t="s">
        <v>24</v>
      </c>
      <c r="D63" s="31" t="s">
        <v>23</v>
      </c>
      <c r="E63" s="6" t="s">
        <v>18</v>
      </c>
      <c r="F63" s="34">
        <f>115.39/25</f>
        <v>4.6155999999999997</v>
      </c>
      <c r="G63" s="34">
        <f t="shared" ref="G63:P63" si="3">115.39/25</f>
        <v>4.6155999999999997</v>
      </c>
      <c r="H63" s="34">
        <f t="shared" si="3"/>
        <v>4.6155999999999997</v>
      </c>
      <c r="I63" s="34">
        <f t="shared" si="3"/>
        <v>4.6155999999999997</v>
      </c>
      <c r="J63" s="34">
        <f t="shared" si="3"/>
        <v>4.6155999999999997</v>
      </c>
      <c r="K63" s="34">
        <f t="shared" si="3"/>
        <v>4.6155999999999997</v>
      </c>
      <c r="L63" s="34">
        <f t="shared" si="3"/>
        <v>4.6155999999999997</v>
      </c>
      <c r="M63" s="34">
        <f t="shared" si="3"/>
        <v>4.6155999999999997</v>
      </c>
      <c r="N63" s="34">
        <f t="shared" si="3"/>
        <v>4.6155999999999997</v>
      </c>
      <c r="O63" s="34">
        <f t="shared" si="3"/>
        <v>4.6155999999999997</v>
      </c>
      <c r="P63" s="34">
        <f t="shared" si="3"/>
        <v>4.6155999999999997</v>
      </c>
      <c r="Q63" s="75"/>
      <c r="R63" s="73"/>
    </row>
    <row r="64" spans="1:18" s="10" customFormat="1" x14ac:dyDescent="0.25">
      <c r="A64" s="76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</row>
    <row r="65" spans="1:18" s="10" customFormat="1" x14ac:dyDescent="0.25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1"/>
    </row>
    <row r="66" spans="1:18" s="10" customFormat="1" x14ac:dyDescent="0.25">
      <c r="A66" s="58" t="s">
        <v>13</v>
      </c>
      <c r="B66" s="31">
        <v>13</v>
      </c>
      <c r="C66" s="35" t="s">
        <v>25</v>
      </c>
      <c r="D66" s="44" t="s">
        <v>23</v>
      </c>
      <c r="E66" s="6" t="s">
        <v>16</v>
      </c>
      <c r="F66" s="34">
        <v>3.8</v>
      </c>
      <c r="G66" s="34">
        <v>3.8</v>
      </c>
      <c r="H66" s="34">
        <v>0</v>
      </c>
      <c r="I66" s="34">
        <v>3.8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74">
        <v>1</v>
      </c>
      <c r="R66" s="30" t="s">
        <v>17</v>
      </c>
    </row>
    <row r="67" spans="1:18" s="10" customFormat="1" x14ac:dyDescent="0.25">
      <c r="A67" s="58" t="s">
        <v>13</v>
      </c>
      <c r="B67" s="31">
        <v>13</v>
      </c>
      <c r="C67" s="35" t="s">
        <v>25</v>
      </c>
      <c r="D67" s="44" t="s">
        <v>23</v>
      </c>
      <c r="E67" s="6" t="s">
        <v>18</v>
      </c>
      <c r="F67" s="34">
        <v>3.4</v>
      </c>
      <c r="G67" s="34">
        <v>3.4</v>
      </c>
      <c r="H67" s="34">
        <v>3.4</v>
      </c>
      <c r="I67" s="34">
        <v>3.4</v>
      </c>
      <c r="J67" s="34">
        <v>3.4</v>
      </c>
      <c r="K67" s="34">
        <v>3.4</v>
      </c>
      <c r="L67" s="34">
        <v>3.4</v>
      </c>
      <c r="M67" s="34">
        <v>3.4</v>
      </c>
      <c r="N67" s="34">
        <v>3.4</v>
      </c>
      <c r="O67" s="34">
        <v>3.4</v>
      </c>
      <c r="P67" s="34">
        <v>3.4</v>
      </c>
      <c r="Q67" s="75"/>
      <c r="R67" s="30" t="s">
        <v>17</v>
      </c>
    </row>
    <row r="68" spans="1:18" s="10" customFormat="1" x14ac:dyDescent="0.25">
      <c r="A68" s="58" t="s">
        <v>59</v>
      </c>
      <c r="B68" s="31">
        <v>13</v>
      </c>
      <c r="C68" s="35" t="s">
        <v>25</v>
      </c>
      <c r="D68" s="31" t="s">
        <v>23</v>
      </c>
      <c r="E68" s="6" t="s">
        <v>16</v>
      </c>
      <c r="F68" s="34">
        <f>116.49/25</f>
        <v>4.6596000000000002</v>
      </c>
      <c r="G68" s="34">
        <f t="shared" ref="G68:P68" si="4">116.49/25</f>
        <v>4.6596000000000002</v>
      </c>
      <c r="H68" s="34">
        <f t="shared" si="4"/>
        <v>4.6596000000000002</v>
      </c>
      <c r="I68" s="34">
        <f t="shared" si="4"/>
        <v>4.6596000000000002</v>
      </c>
      <c r="J68" s="34">
        <f t="shared" si="4"/>
        <v>4.6596000000000002</v>
      </c>
      <c r="K68" s="34">
        <f t="shared" si="4"/>
        <v>4.6596000000000002</v>
      </c>
      <c r="L68" s="34">
        <f t="shared" si="4"/>
        <v>4.6596000000000002</v>
      </c>
      <c r="M68" s="34">
        <f t="shared" si="4"/>
        <v>4.6596000000000002</v>
      </c>
      <c r="N68" s="34">
        <f t="shared" si="4"/>
        <v>4.6596000000000002</v>
      </c>
      <c r="O68" s="34">
        <f t="shared" si="4"/>
        <v>4.6596000000000002</v>
      </c>
      <c r="P68" s="34">
        <f t="shared" si="4"/>
        <v>4.6596000000000002</v>
      </c>
      <c r="Q68" s="74">
        <v>2</v>
      </c>
      <c r="R68" s="72" t="s">
        <v>61</v>
      </c>
    </row>
    <row r="69" spans="1:18" s="10" customFormat="1" x14ac:dyDescent="0.25">
      <c r="A69" s="58" t="s">
        <v>59</v>
      </c>
      <c r="B69" s="31">
        <v>13</v>
      </c>
      <c r="C69" s="35" t="s">
        <v>25</v>
      </c>
      <c r="D69" s="31" t="s">
        <v>23</v>
      </c>
      <c r="E69" s="6" t="s">
        <v>18</v>
      </c>
      <c r="F69" s="34">
        <f>110.49/25</f>
        <v>4.4196</v>
      </c>
      <c r="G69" s="34">
        <f t="shared" ref="G69:P69" si="5">110.49/25</f>
        <v>4.4196</v>
      </c>
      <c r="H69" s="34">
        <f t="shared" si="5"/>
        <v>4.4196</v>
      </c>
      <c r="I69" s="34">
        <f t="shared" si="5"/>
        <v>4.4196</v>
      </c>
      <c r="J69" s="34">
        <f t="shared" si="5"/>
        <v>4.4196</v>
      </c>
      <c r="K69" s="34">
        <f t="shared" si="5"/>
        <v>4.4196</v>
      </c>
      <c r="L69" s="34">
        <f t="shared" si="5"/>
        <v>4.4196</v>
      </c>
      <c r="M69" s="34">
        <f t="shared" si="5"/>
        <v>4.4196</v>
      </c>
      <c r="N69" s="34">
        <f t="shared" si="5"/>
        <v>4.4196</v>
      </c>
      <c r="O69" s="34">
        <f t="shared" si="5"/>
        <v>4.4196</v>
      </c>
      <c r="P69" s="34">
        <f t="shared" si="5"/>
        <v>4.4196</v>
      </c>
      <c r="Q69" s="75"/>
      <c r="R69" s="73"/>
    </row>
    <row r="70" spans="1:18" s="10" customFormat="1" x14ac:dyDescent="0.25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8"/>
    </row>
    <row r="71" spans="1:18" s="10" customFormat="1" x14ac:dyDescent="0.25">
      <c r="A71" s="79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1"/>
    </row>
    <row r="72" spans="1:18" s="10" customFormat="1" x14ac:dyDescent="0.25">
      <c r="A72" s="58" t="s">
        <v>13</v>
      </c>
      <c r="B72" s="31">
        <v>14</v>
      </c>
      <c r="C72" s="35" t="s">
        <v>26</v>
      </c>
      <c r="D72" s="44" t="s">
        <v>23</v>
      </c>
      <c r="E72" s="59" t="s">
        <v>16</v>
      </c>
      <c r="F72" s="34">
        <v>3.8</v>
      </c>
      <c r="G72" s="34">
        <v>3.8</v>
      </c>
      <c r="H72" s="34">
        <v>0</v>
      </c>
      <c r="I72" s="34">
        <v>3.8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74">
        <v>2</v>
      </c>
      <c r="R72" s="30" t="s">
        <v>17</v>
      </c>
    </row>
    <row r="73" spans="1:18" x14ac:dyDescent="0.25">
      <c r="A73" s="58" t="s">
        <v>13</v>
      </c>
      <c r="B73" s="31">
        <v>14</v>
      </c>
      <c r="C73" s="35" t="s">
        <v>26</v>
      </c>
      <c r="D73" s="36" t="s">
        <v>23</v>
      </c>
      <c r="E73" s="12" t="s">
        <v>18</v>
      </c>
      <c r="F73" s="34">
        <v>3.4</v>
      </c>
      <c r="G73" s="34">
        <v>3.4</v>
      </c>
      <c r="H73" s="34">
        <v>3.4</v>
      </c>
      <c r="I73" s="34">
        <v>3.4</v>
      </c>
      <c r="J73" s="34">
        <v>3.4</v>
      </c>
      <c r="K73" s="34">
        <v>3.4</v>
      </c>
      <c r="L73" s="34">
        <v>3.4</v>
      </c>
      <c r="M73" s="34">
        <v>3.4</v>
      </c>
      <c r="N73" s="34">
        <v>3.4</v>
      </c>
      <c r="O73" s="34">
        <v>3.4</v>
      </c>
      <c r="P73" s="34">
        <v>3.4</v>
      </c>
      <c r="Q73" s="75"/>
      <c r="R73" s="30" t="s">
        <v>17</v>
      </c>
    </row>
    <row r="74" spans="1:18" x14ac:dyDescent="0.25">
      <c r="A74" s="58" t="s">
        <v>59</v>
      </c>
      <c r="B74" s="31">
        <v>14</v>
      </c>
      <c r="C74" s="35" t="s">
        <v>26</v>
      </c>
      <c r="D74" s="31" t="s">
        <v>23</v>
      </c>
      <c r="E74" s="59" t="s">
        <v>16</v>
      </c>
      <c r="F74" s="34">
        <f>94/25</f>
        <v>3.76</v>
      </c>
      <c r="G74" s="34">
        <f t="shared" ref="G74:P74" si="6">94/25</f>
        <v>3.76</v>
      </c>
      <c r="H74" s="34">
        <f t="shared" si="6"/>
        <v>3.76</v>
      </c>
      <c r="I74" s="34">
        <f t="shared" si="6"/>
        <v>3.76</v>
      </c>
      <c r="J74" s="34">
        <f t="shared" si="6"/>
        <v>3.76</v>
      </c>
      <c r="K74" s="34">
        <f t="shared" si="6"/>
        <v>3.76</v>
      </c>
      <c r="L74" s="34">
        <f t="shared" si="6"/>
        <v>3.76</v>
      </c>
      <c r="M74" s="34">
        <f t="shared" si="6"/>
        <v>3.76</v>
      </c>
      <c r="N74" s="34">
        <f t="shared" si="6"/>
        <v>3.76</v>
      </c>
      <c r="O74" s="34">
        <f t="shared" si="6"/>
        <v>3.76</v>
      </c>
      <c r="P74" s="34">
        <f t="shared" si="6"/>
        <v>3.76</v>
      </c>
      <c r="Q74" s="74">
        <v>1</v>
      </c>
      <c r="R74" s="72" t="s">
        <v>61</v>
      </c>
    </row>
    <row r="75" spans="1:18" x14ac:dyDescent="0.25">
      <c r="A75" s="58" t="s">
        <v>59</v>
      </c>
      <c r="B75" s="31">
        <v>14</v>
      </c>
      <c r="C75" s="35" t="s">
        <v>26</v>
      </c>
      <c r="D75" s="31" t="s">
        <v>23</v>
      </c>
      <c r="E75" s="59" t="s">
        <v>18</v>
      </c>
      <c r="F75" s="34">
        <f>83/25</f>
        <v>3.32</v>
      </c>
      <c r="G75" s="34">
        <f t="shared" ref="G75:P75" si="7">83/25</f>
        <v>3.32</v>
      </c>
      <c r="H75" s="34">
        <f t="shared" si="7"/>
        <v>3.32</v>
      </c>
      <c r="I75" s="34">
        <f t="shared" si="7"/>
        <v>3.32</v>
      </c>
      <c r="J75" s="34">
        <f t="shared" si="7"/>
        <v>3.32</v>
      </c>
      <c r="K75" s="34">
        <f t="shared" si="7"/>
        <v>3.32</v>
      </c>
      <c r="L75" s="34">
        <f t="shared" si="7"/>
        <v>3.32</v>
      </c>
      <c r="M75" s="34">
        <f t="shared" si="7"/>
        <v>3.32</v>
      </c>
      <c r="N75" s="34">
        <f t="shared" si="7"/>
        <v>3.32</v>
      </c>
      <c r="O75" s="34">
        <f t="shared" si="7"/>
        <v>3.32</v>
      </c>
      <c r="P75" s="34">
        <f t="shared" si="7"/>
        <v>3.32</v>
      </c>
      <c r="Q75" s="75"/>
      <c r="R75" s="73"/>
    </row>
    <row r="76" spans="1:18" x14ac:dyDescent="0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8"/>
    </row>
    <row r="77" spans="1:18" x14ac:dyDescent="0.25">
      <c r="A77" s="79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1"/>
    </row>
    <row r="78" spans="1:18" x14ac:dyDescent="0.25">
      <c r="A78" s="58" t="s">
        <v>13</v>
      </c>
      <c r="B78" s="31">
        <v>15</v>
      </c>
      <c r="C78" s="35" t="s">
        <v>27</v>
      </c>
      <c r="D78" s="44" t="s">
        <v>23</v>
      </c>
      <c r="E78" s="6" t="s">
        <v>16</v>
      </c>
      <c r="F78" s="34">
        <v>3.8</v>
      </c>
      <c r="G78" s="34">
        <v>3.8</v>
      </c>
      <c r="H78" s="34">
        <v>0</v>
      </c>
      <c r="I78" s="34">
        <v>3.8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74">
        <v>2</v>
      </c>
      <c r="R78" s="30" t="s">
        <v>17</v>
      </c>
    </row>
    <row r="79" spans="1:18" x14ac:dyDescent="0.25">
      <c r="A79" s="58" t="s">
        <v>13</v>
      </c>
      <c r="B79" s="31">
        <v>15</v>
      </c>
      <c r="C79" s="35" t="s">
        <v>27</v>
      </c>
      <c r="D79" s="44" t="s">
        <v>23</v>
      </c>
      <c r="E79" s="6" t="s">
        <v>18</v>
      </c>
      <c r="F79" s="34">
        <v>3.4</v>
      </c>
      <c r="G79" s="34">
        <v>3.4</v>
      </c>
      <c r="H79" s="34">
        <v>3.4</v>
      </c>
      <c r="I79" s="34">
        <v>3.4</v>
      </c>
      <c r="J79" s="34">
        <v>3.4</v>
      </c>
      <c r="K79" s="34">
        <v>3.4</v>
      </c>
      <c r="L79" s="34">
        <v>3.4</v>
      </c>
      <c r="M79" s="34">
        <v>3.4</v>
      </c>
      <c r="N79" s="34">
        <v>3.4</v>
      </c>
      <c r="O79" s="34">
        <v>3.4</v>
      </c>
      <c r="P79" s="34">
        <v>3.4</v>
      </c>
      <c r="Q79" s="75"/>
      <c r="R79" s="30" t="s">
        <v>17</v>
      </c>
    </row>
    <row r="80" spans="1:18" x14ac:dyDescent="0.25">
      <c r="A80" s="58" t="s">
        <v>59</v>
      </c>
      <c r="B80" s="31">
        <v>15</v>
      </c>
      <c r="C80" s="35" t="s">
        <v>27</v>
      </c>
      <c r="D80" s="31" t="s">
        <v>23</v>
      </c>
      <c r="E80" s="6" t="s">
        <v>16</v>
      </c>
      <c r="F80" s="34">
        <f>92/25</f>
        <v>3.68</v>
      </c>
      <c r="G80" s="34">
        <f t="shared" ref="G80:P80" si="8">92/25</f>
        <v>3.68</v>
      </c>
      <c r="H80" s="34">
        <f t="shared" si="8"/>
        <v>3.68</v>
      </c>
      <c r="I80" s="34">
        <f t="shared" si="8"/>
        <v>3.68</v>
      </c>
      <c r="J80" s="34">
        <f t="shared" si="8"/>
        <v>3.68</v>
      </c>
      <c r="K80" s="34">
        <f t="shared" si="8"/>
        <v>3.68</v>
      </c>
      <c r="L80" s="34">
        <f t="shared" si="8"/>
        <v>3.68</v>
      </c>
      <c r="M80" s="34">
        <f t="shared" si="8"/>
        <v>3.68</v>
      </c>
      <c r="N80" s="34">
        <f t="shared" si="8"/>
        <v>3.68</v>
      </c>
      <c r="O80" s="34">
        <f t="shared" si="8"/>
        <v>3.68</v>
      </c>
      <c r="P80" s="34">
        <f t="shared" si="8"/>
        <v>3.68</v>
      </c>
      <c r="Q80" s="74">
        <v>1</v>
      </c>
      <c r="R80" s="72" t="s">
        <v>61</v>
      </c>
    </row>
    <row r="81" spans="1:18" x14ac:dyDescent="0.25">
      <c r="A81" s="58" t="s">
        <v>59</v>
      </c>
      <c r="B81" s="31">
        <v>15</v>
      </c>
      <c r="C81" s="35" t="s">
        <v>27</v>
      </c>
      <c r="D81" s="31" t="s">
        <v>23</v>
      </c>
      <c r="E81" s="6" t="s">
        <v>18</v>
      </c>
      <c r="F81" s="34">
        <f>80/25</f>
        <v>3.2</v>
      </c>
      <c r="G81" s="34">
        <f t="shared" ref="G81:P81" si="9">80/25</f>
        <v>3.2</v>
      </c>
      <c r="H81" s="34">
        <f t="shared" si="9"/>
        <v>3.2</v>
      </c>
      <c r="I81" s="34">
        <f t="shared" si="9"/>
        <v>3.2</v>
      </c>
      <c r="J81" s="34">
        <f t="shared" si="9"/>
        <v>3.2</v>
      </c>
      <c r="K81" s="34">
        <f t="shared" si="9"/>
        <v>3.2</v>
      </c>
      <c r="L81" s="34">
        <f t="shared" si="9"/>
        <v>3.2</v>
      </c>
      <c r="M81" s="34">
        <f t="shared" si="9"/>
        <v>3.2</v>
      </c>
      <c r="N81" s="34">
        <f t="shared" si="9"/>
        <v>3.2</v>
      </c>
      <c r="O81" s="34">
        <f t="shared" si="9"/>
        <v>3.2</v>
      </c>
      <c r="P81" s="34">
        <f t="shared" si="9"/>
        <v>3.2</v>
      </c>
      <c r="Q81" s="75"/>
      <c r="R81" s="73"/>
    </row>
    <row r="82" spans="1:18" x14ac:dyDescent="0.25">
      <c r="A82" s="76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8"/>
    </row>
    <row r="83" spans="1:18" x14ac:dyDescent="0.25">
      <c r="A83" s="79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1"/>
    </row>
    <row r="84" spans="1:18" x14ac:dyDescent="0.25">
      <c r="A84" s="58" t="s">
        <v>13</v>
      </c>
      <c r="B84" s="31">
        <v>16</v>
      </c>
      <c r="C84" s="35" t="s">
        <v>28</v>
      </c>
      <c r="D84" s="44" t="s">
        <v>23</v>
      </c>
      <c r="E84" s="6" t="s">
        <v>16</v>
      </c>
      <c r="F84" s="34">
        <v>3.8</v>
      </c>
      <c r="G84" s="34">
        <v>3.8</v>
      </c>
      <c r="H84" s="34">
        <v>0</v>
      </c>
      <c r="I84" s="34">
        <v>3.8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74">
        <v>2</v>
      </c>
      <c r="R84" s="30" t="s">
        <v>17</v>
      </c>
    </row>
    <row r="85" spans="1:18" x14ac:dyDescent="0.25">
      <c r="A85" s="58" t="s">
        <v>13</v>
      </c>
      <c r="B85" s="31">
        <v>16</v>
      </c>
      <c r="C85" s="35" t="s">
        <v>28</v>
      </c>
      <c r="D85" s="44" t="s">
        <v>23</v>
      </c>
      <c r="E85" s="6" t="s">
        <v>18</v>
      </c>
      <c r="F85" s="34">
        <v>3.4</v>
      </c>
      <c r="G85" s="34">
        <v>3.4</v>
      </c>
      <c r="H85" s="34">
        <v>3.4</v>
      </c>
      <c r="I85" s="34">
        <v>3.4</v>
      </c>
      <c r="J85" s="34">
        <v>3.4</v>
      </c>
      <c r="K85" s="34">
        <v>3.4</v>
      </c>
      <c r="L85" s="34">
        <v>3.4</v>
      </c>
      <c r="M85" s="34">
        <v>3.4</v>
      </c>
      <c r="N85" s="34">
        <v>3.4</v>
      </c>
      <c r="O85" s="34">
        <v>3.4</v>
      </c>
      <c r="P85" s="34">
        <v>3.4</v>
      </c>
      <c r="Q85" s="75"/>
      <c r="R85" s="30" t="s">
        <v>17</v>
      </c>
    </row>
    <row r="86" spans="1:18" x14ac:dyDescent="0.25">
      <c r="A86" s="58" t="s">
        <v>59</v>
      </c>
      <c r="B86" s="31">
        <v>16</v>
      </c>
      <c r="C86" s="35" t="s">
        <v>28</v>
      </c>
      <c r="D86" s="31" t="s">
        <v>23</v>
      </c>
      <c r="E86" s="6" t="s">
        <v>16</v>
      </c>
      <c r="F86" s="34">
        <f>95/25</f>
        <v>3.8</v>
      </c>
      <c r="G86" s="34">
        <f t="shared" ref="G86:P86" si="10">95/25</f>
        <v>3.8</v>
      </c>
      <c r="H86" s="34">
        <f t="shared" si="10"/>
        <v>3.8</v>
      </c>
      <c r="I86" s="34">
        <f t="shared" si="10"/>
        <v>3.8</v>
      </c>
      <c r="J86" s="34">
        <f t="shared" si="10"/>
        <v>3.8</v>
      </c>
      <c r="K86" s="34">
        <f t="shared" si="10"/>
        <v>3.8</v>
      </c>
      <c r="L86" s="34">
        <f t="shared" si="10"/>
        <v>3.8</v>
      </c>
      <c r="M86" s="34">
        <f t="shared" si="10"/>
        <v>3.8</v>
      </c>
      <c r="N86" s="34">
        <f t="shared" si="10"/>
        <v>3.8</v>
      </c>
      <c r="O86" s="34">
        <f t="shared" si="10"/>
        <v>3.8</v>
      </c>
      <c r="P86" s="34">
        <f t="shared" si="10"/>
        <v>3.8</v>
      </c>
      <c r="Q86" s="74">
        <v>1</v>
      </c>
      <c r="R86" s="72" t="s">
        <v>61</v>
      </c>
    </row>
    <row r="87" spans="1:18" x14ac:dyDescent="0.25">
      <c r="A87" s="58" t="s">
        <v>59</v>
      </c>
      <c r="B87" s="31">
        <v>16</v>
      </c>
      <c r="C87" s="35" t="s">
        <v>28</v>
      </c>
      <c r="D87" s="31" t="s">
        <v>23</v>
      </c>
      <c r="E87" s="6" t="s">
        <v>18</v>
      </c>
      <c r="F87" s="34">
        <f>84/25</f>
        <v>3.36</v>
      </c>
      <c r="G87" s="34">
        <f t="shared" ref="G87:P87" si="11">84/25</f>
        <v>3.36</v>
      </c>
      <c r="H87" s="34">
        <f t="shared" si="11"/>
        <v>3.36</v>
      </c>
      <c r="I87" s="34">
        <f t="shared" si="11"/>
        <v>3.36</v>
      </c>
      <c r="J87" s="34">
        <f t="shared" si="11"/>
        <v>3.36</v>
      </c>
      <c r="K87" s="34">
        <f t="shared" si="11"/>
        <v>3.36</v>
      </c>
      <c r="L87" s="34">
        <f t="shared" si="11"/>
        <v>3.36</v>
      </c>
      <c r="M87" s="34">
        <f t="shared" si="11"/>
        <v>3.36</v>
      </c>
      <c r="N87" s="34">
        <f t="shared" si="11"/>
        <v>3.36</v>
      </c>
      <c r="O87" s="34">
        <f t="shared" si="11"/>
        <v>3.36</v>
      </c>
      <c r="P87" s="34">
        <f t="shared" si="11"/>
        <v>3.36</v>
      </c>
      <c r="Q87" s="75"/>
      <c r="R87" s="73"/>
    </row>
    <row r="88" spans="1:18" s="10" customFormat="1" x14ac:dyDescent="0.25">
      <c r="A88" s="76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8"/>
    </row>
    <row r="89" spans="1:18" x14ac:dyDescent="0.25">
      <c r="A89" s="79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1"/>
    </row>
  </sheetData>
  <sheetProtection algorithmName="SHA-512" hashValue="dSS88rJEkmBQ3wwv3MDeD2mA9iOwH6sSnJeez6O/a+RIX00wafu3nFqRPamDQmS4C5pwtM/8Q5T5qYel1mrFQQ==" saltValue="Tbvg+Zl+eClKpx+DrmJPQA==" spinCount="100000" sheet="1" objects="1" scenarios="1"/>
  <sortState ref="A1:Q167">
    <sortCondition ref="B1"/>
  </sortState>
  <mergeCells count="54">
    <mergeCell ref="R86:R87"/>
    <mergeCell ref="A88:R89"/>
    <mergeCell ref="R26:R27"/>
    <mergeCell ref="R32:R33"/>
    <mergeCell ref="R38:R39"/>
    <mergeCell ref="R44:R45"/>
    <mergeCell ref="R50:R51"/>
    <mergeCell ref="R56:R57"/>
    <mergeCell ref="R62:R63"/>
    <mergeCell ref="R68:R69"/>
    <mergeCell ref="R74:R75"/>
    <mergeCell ref="Q86:Q87"/>
    <mergeCell ref="A28:R29"/>
    <mergeCell ref="A34:R35"/>
    <mergeCell ref="Q84:Q85"/>
    <mergeCell ref="A76:R77"/>
    <mergeCell ref="A82:R83"/>
    <mergeCell ref="R80:R81"/>
    <mergeCell ref="Q68:Q69"/>
    <mergeCell ref="Q72:Q73"/>
    <mergeCell ref="Q74:Q75"/>
    <mergeCell ref="A70:R71"/>
    <mergeCell ref="Q78:Q79"/>
    <mergeCell ref="Q80:Q81"/>
    <mergeCell ref="Q66:Q67"/>
    <mergeCell ref="A58:R59"/>
    <mergeCell ref="A64:R65"/>
    <mergeCell ref="Q50:Q51"/>
    <mergeCell ref="Q54:Q55"/>
    <mergeCell ref="Q56:Q57"/>
    <mergeCell ref="A52:R53"/>
    <mergeCell ref="Q60:Q61"/>
    <mergeCell ref="Q62:Q63"/>
    <mergeCell ref="Q48:Q49"/>
    <mergeCell ref="A40:R41"/>
    <mergeCell ref="A46:R47"/>
    <mergeCell ref="Q30:Q31"/>
    <mergeCell ref="Q32:Q33"/>
    <mergeCell ref="Q36:Q37"/>
    <mergeCell ref="Q38:Q39"/>
    <mergeCell ref="Q42:Q43"/>
    <mergeCell ref="Q44:Q45"/>
    <mergeCell ref="Q4:Q5"/>
    <mergeCell ref="Q8:Q9"/>
    <mergeCell ref="Q24:Q25"/>
    <mergeCell ref="Q26:Q27"/>
    <mergeCell ref="Q12:Q13"/>
    <mergeCell ref="Q16:Q17"/>
    <mergeCell ref="Q20:Q21"/>
    <mergeCell ref="A6:R7"/>
    <mergeCell ref="A10:R11"/>
    <mergeCell ref="A14:R15"/>
    <mergeCell ref="A18:R19"/>
    <mergeCell ref="A22:R23"/>
  </mergeCells>
  <pageMargins left="0.7" right="0.7" top="0.75" bottom="0.75" header="0.3" footer="0.3"/>
  <pageSetup paperSize="8" scale="55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CENTRAL</vt:lpstr>
      <vt:lpstr>EASTERN</vt:lpstr>
      <vt:lpstr>WESTERN</vt:lpstr>
      <vt:lpstr>NORTHERN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2020-04-20T19:17:03Z</dcterms:modified>
</cp:coreProperties>
</file>